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99" documentId="120_S{2AC9BD13-BADA-5192-A53E-5A8FF88502F6}" xr6:coauthVersionLast="47" xr6:coauthVersionMax="47" xr10:uidLastSave="{15D93ACA-C563-480E-A1F8-CABEA7E1EB3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<sst xmlns="http://schemas.openxmlformats.org/spreadsheetml/2006/main" count="180273" uniqueCount="39121">
  <si>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</si>
  <si>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</si>
  <si>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</si>
  <si>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</si>
  <si>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</si>
  <si>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</si>
  <si>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</si>
  <si>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</si>
  <si>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</si>
  <si>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</si>
  <si>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</si>
  <si>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</si>
  <si>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</si>
  <si>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</si>
  <si>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</si>
  <si>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</si>
  <si>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</si>
  <si>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</si>
  <si>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</si>
  <si>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</si>
  <si>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</si>
  <si>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</si>
  <si>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</si>
  <si>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</si>
  <si>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</si>
  <si>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</si>
  <si>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</si>
  <si>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</si>
  <si>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</si>
  <si>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</si>
  <si>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</si>
  <si>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</si>
  <si>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</si>
  <si>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</si>
  <si>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</si>
  <si>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</si>
  <si>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</si>
  <si>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</si>
  <si>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</si>
  <si>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</si>
  <si>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</si>
  <si>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</si>
  <si>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</si>
  <si>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</si>
  <si>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</si>
  <si>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</si>
  <si>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</si>
  <si>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</si>
  <si>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</si>
  <si>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</si>
  <si>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</si>
  <si>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</si>
  <si>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</si>
  <si>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</si>
  <si>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</si>
  <si>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</si>
  <si>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</si>
  <si>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</si>
  <si>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</si>
  <si>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</si>
  <si>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</si>
  <si>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</si>
  <si>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</si>
  <si>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</si>
  <si>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</si>
  <si>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</si>
  <si>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</si>
  <si>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</si>
  <si>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</si>
  <si>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</si>
  <si>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</si>
  <si>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</si>
  <si>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</si>
  <si>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</si>
  <si>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</si>
  <si>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</si>
  <si>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</si>
  <si>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</si>
  <si>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</si>
  <si>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</si>
  <si>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</si>
  <si>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</si>
  <si>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</si>
  <si>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</si>
  <si>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</si>
  <si>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</si>
  <si>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</si>
  <si>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</si>
  <si>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</si>
  <si>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</si>
  <si>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</si>
  <si>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</si>
  <si>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</si>
  <si>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</si>
  <si>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</si>
  <si>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</si>
  <si>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</si>
  <si>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</si>
  <si>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</si>
  <si>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</si>
  <si>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</si>
  <si>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</si>
  <si>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</si>
  <si>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</si>
  <si>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</si>
  <si>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</si>
  <si>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</si>
  <si>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</si>
  <si>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</si>
  <si>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</si>
  <si>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</si>
  <si>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</si>
  <si>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</si>
  <si>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</si>
  <si>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</si>
  <si>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</si>
  <si>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</si>
  <si>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</si>
  <si>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</si>
  <si>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</si>
  <si>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</si>
  <si>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</si>
  <si>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</si>
  <si>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</si>
  <si>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</si>
  <si>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</si>
  <si>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</si>
  <si>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</si>
  <si>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</si>
  <si>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</si>
  <si>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</si>
  <si>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</si>
  <si>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</si>
  <si>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</si>
  <si>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</si>
  <si>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</si>
  <si>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</si>
  <si>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</si>
  <si>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</si>
  <si>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</si>
  <si>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</si>
  <si>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</si>
  <si>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</si>
  <si>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</si>
  <si>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</si>
  <si>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</si>
  <si>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</si>
  <si>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</si>
  <si>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</si>
  <si>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</si>
  <si>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</si>
  <si>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</si>
  <si>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</si>
  <si>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</si>
  <si>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</si>
  <si>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</si>
  <si>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</si>
  <si>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</si>
  <si>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</si>
  <si>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</si>
  <si>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</si>
  <si>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</si>
  <si>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</si>
  <si>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</si>
  <si>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</si>
  <si>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</si>
  <si>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</si>
  <si>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</si>
  <si>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</si>
  <si>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</si>
  <si>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</si>
  <si>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</si>
  <si>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</si>
  <si>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</si>
  <si>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</si>
  <si>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</si>
  <si>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</si>
  <si>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</si>
  <si>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</si>
  <si>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</si>
  <si>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</si>
  <si>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</si>
  <si>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</si>
  <si>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</si>
  <si>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</si>
  <si>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</si>
  <si>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</si>
  <si>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</si>
  <si>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</si>
  <si>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</si>
  <si>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</si>
  <si>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</si>
  <si>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</si>
  <si>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</si>
  <si>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</si>
  <si>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</si>
  <si>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</si>
  <si>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</si>
  <si>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</si>
  <si>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</si>
  <si>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</si>
  <si>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</si>
  <si>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</si>
  <si>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</si>
  <si>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</si>
  <si>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</si>
  <si>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</si>
  <si>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</si>
  <si>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</si>
  <si>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</si>
  <si>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</si>
  <si>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</si>
  <si>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</si>
  <si>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</si>
  <si>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</si>
  <si>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</si>
  <si>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</si>
  <si>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</si>
  <si>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</si>
  <si>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</si>
  <si>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</si>
  <si>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</si>
  <si>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</si>
  <si>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</si>
  <si>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</si>
  <si>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</si>
  <si>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</si>
  <si>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</si>
  <si>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</si>
  <si>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</si>
  <si>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</si>
  <si>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</si>
  <si>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</si>
  <si>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</si>
  <si>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</si>
  <si>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</si>
  <si>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</si>
  <si>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</si>
  <si>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</si>
  <si>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</si>
  <si>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</si>
  <si>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</si>
  <si>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</si>
  <si>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</si>
  <si>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</si>
  <si>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</si>
  <si>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</si>
  <si>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</si>
  <si>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</si>
  <si>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</si>
  <si>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</si>
  <si>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</si>
  <si>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</si>
  <si>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</si>
  <si>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</si>
  <si>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</si>
  <si>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</si>
  <si>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</si>
  <si>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</si>
  <si>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</si>
  <si>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</si>
  <si>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</si>
  <si>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</si>
  <si>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</si>
  <si>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</si>
  <si>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</si>
  <si>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</si>
  <si>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</si>
  <si>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</si>
  <si>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</si>
  <si>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</si>
  <si>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</si>
  <si>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</si>
  <si>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</si>
  <si>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</si>
  <si>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</si>
  <si>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</si>
  <si>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</si>
  <si>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</si>
  <si>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</si>
  <si>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</si>
  <si>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</si>
  <si>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</si>
  <si>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</si>
  <si>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</si>
  <si>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</si>
  <si>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</si>
  <si>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</si>
  <si>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</si>
  <si>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</si>
  <si>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</si>
  <si>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</si>
  <si>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</si>
  <si>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</si>
  <si>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</si>
  <si>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</si>
  <si>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</si>
  <si>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</si>
  <si>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</si>
  <si>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</si>
  <si>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</si>
  <si>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</si>
  <si>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</si>
  <si>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</si>
  <si>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</si>
  <si>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</si>
  <si>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</si>
  <si>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</si>
  <si>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</si>
  <si>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</si>
  <si>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</si>
  <si>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</si>
  <si>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</si>
  <si>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</si>
  <si>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</si>
  <si>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</si>
  <si>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</si>
  <si>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</si>
  <si>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</si>
  <si>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</si>
  <si>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</si>
  <si>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</si>
  <si>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</si>
  <si>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</si>
  <si>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</si>
  <si>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</si>
  <si>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</si>
  <si>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</si>
  <si>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</si>
  <si>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</si>
  <si>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</si>
  <si>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</si>
  <si>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</si>
  <si>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</si>
  <si>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</si>
  <si>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</si>
  <si>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</si>
  <si>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</si>
  <si>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</si>
  <si>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</si>
  <si>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</si>
  <si>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</si>
  <si>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</si>
  <si>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</si>
  <si>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</si>
  <si>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</si>
  <si>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</si>
  <si>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</si>
  <si>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</si>
  <si>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</si>
  <si>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</si>
  <si>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</si>
  <si>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</si>
  <si>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</si>
  <si>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</si>
  <si>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</si>
  <si>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</si>
  <si>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</si>
  <si>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</si>
  <si>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</si>
  <si>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</si>
  <si>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</si>
  <si>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</si>
  <si>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</si>
  <si>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</si>
  <si>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</si>
  <si>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</si>
  <si>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</si>
  <si>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</si>
  <si>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</si>
  <si>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</si>
  <si>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</si>
  <si>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</si>
  <si>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</si>
  <si>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</si>
  <si>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</si>
  <si>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</si>
  <si>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</si>
  <si>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</si>
  <si>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</si>
  <si>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</si>
  <si>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</si>
  <si>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</si>
  <si>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</si>
  <si>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</si>
  <si>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</si>
  <si>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</si>
  <si>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</si>
  <si>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</si>
  <si>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</si>
  <si>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</si>
  <si>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</si>
  <si>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</si>
  <si>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</si>
  <si>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</si>
  <si>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</si>
  <si>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</si>
  <si>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</si>
  <si>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</si>
  <si>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</si>
  <si>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</si>
  <si>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</si>
  <si>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</si>
  <si>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</si>
  <si>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</si>
  <si>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</si>
  <si>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</si>
  <si>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</si>
  <si>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</si>
  <si>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</si>
  <si>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</si>
  <si>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</si>
  <si>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</si>
  <si>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</si>
  <si>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</si>
  <si>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</si>
  <si>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</si>
  <si>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</si>
  <si>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</si>
  <si>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</si>
  <si>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</si>
  <si>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</si>
  <si>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</si>
  <si>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</si>
  <si>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</si>
  <si>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</si>
  <si>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</si>
  <si>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</si>
  <si>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</si>
  <si>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</si>
  <si>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</si>
  <si>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</si>
  <si>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</si>
  <si>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</si>
  <si>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</si>
  <si>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</si>
  <si>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</si>
  <si>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</si>
  <si>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</si>
  <si>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</si>
  <si>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</si>
  <si>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</si>
  <si>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</si>
  <si>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</si>
  <si>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</si>
  <si>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</si>
  <si>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</si>
  <si>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</si>
  <si>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</si>
  <si>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</si>
  <si>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</si>
  <si>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</si>
  <si>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</si>
  <si>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</si>
  <si>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</si>
  <si>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</si>
  <si>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</si>
  <si>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</si>
  <si>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</si>
  <si>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</si>
  <si>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</si>
  <si>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</si>
  <si>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</si>
  <si>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</si>
  <si>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</si>
  <si>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</si>
  <si>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</si>
  <si>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</si>
  <si>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</si>
  <si>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</si>
  <si>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</si>
  <si>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</si>
  <si>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</si>
  <si>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</si>
  <si>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</si>
  <si>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</si>
  <si>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</si>
  <si>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</si>
  <si>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</si>
  <si>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</si>
  <si>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</si>
  <si>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</si>
  <si>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</si>
  <si>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</si>
  <si>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</si>
  <si>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</si>
  <si>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</si>
  <si>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</si>
  <si>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</si>
  <si>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</si>
  <si>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</si>
  <si>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</si>
  <si>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</si>
  <si>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</si>
  <si>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</si>
  <si>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</si>
  <si>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</si>
  <si>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</si>
  <si>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</si>
  <si>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</si>
  <si>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</si>
  <si>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</si>
  <si>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</si>
  <si>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</si>
  <si>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</si>
  <si>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</si>
  <si>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</si>
  <si>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</si>
  <si>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</si>
  <si>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</si>
  <si>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</si>
  <si>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</si>
  <si>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</si>
  <si>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</si>
  <si>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</si>
  <si>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</si>
  <si>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</si>
  <si>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</si>
  <si>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</si>
  <si>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</si>
  <si>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</si>
  <si>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</si>
  <si>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</si>
  <si>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</si>
  <si>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</si>
  <si>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</si>
  <si>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</si>
  <si>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</si>
  <si>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</si>
  <si>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</si>
  <si>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</si>
  <si>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</si>
  <si>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</si>
  <si>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</si>
  <si>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</si>
  <si>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</si>
  <si>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</si>
  <si>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</si>
  <si>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</si>
  <si>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</si>
  <si>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</si>
  <si>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</si>
  <si>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</si>
  <si>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</si>
  <si>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</si>
  <si>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</si>
  <si>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</si>
  <si>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</si>
  <si>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</si>
  <si>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</si>
  <si>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</si>
  <si>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</si>
  <si>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</si>
  <si>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</si>
  <si>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</si>
  <si>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</si>
  <si>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</si>
  <si>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</si>
  <si>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</si>
  <si>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</si>
  <si>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</si>
  <si>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</si>
  <si>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</si>
  <si>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</si>
  <si>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</si>
  <si>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</si>
  <si>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</si>
  <si>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</si>
  <si>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</si>
  <si>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</si>
  <si>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</si>
  <si>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</si>
  <si>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</si>
  <si>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</si>
  <si>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</si>
  <si>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</si>
  <si>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</si>
  <si>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</si>
  <si>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</si>
  <si>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</si>
  <si>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</si>
  <si>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</si>
  <si>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</si>
  <si>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</si>
  <si>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</si>
  <si>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</si>
  <si>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</si>
  <si>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</si>
  <si>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</si>
  <si>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</si>
  <si>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</si>
  <si>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</si>
  <si>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</si>
  <si>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</si>
  <si>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</si>
  <si>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</si>
  <si>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</si>
  <si>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</si>
  <si>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</si>
  <si>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</si>
  <si>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</si>
  <si>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</si>
  <si>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</si>
  <si>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</si>
  <si>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</si>
  <si>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</si>
  <si>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</si>
  <si>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</si>
  <si>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</si>
  <si>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</si>
  <si>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</si>
  <si>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</si>
  <si>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</si>
  <si>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</si>
  <si>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</si>
  <si>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</si>
  <si>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</si>
  <si>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</si>
  <si>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</si>
  <si>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</si>
  <si>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</si>
  <si>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</si>
  <si>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</si>
  <si>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</si>
  <si>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</si>
  <si>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</si>
  <si>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</si>
  <si>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</si>
  <si>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</si>
  <si>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</si>
  <si>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</si>
  <si>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</si>
  <si>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</si>
  <si>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</si>
  <si>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</si>
  <si>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</si>
  <si>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</si>
  <si>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</si>
  <si>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</si>
  <si>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</si>
  <si>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</si>
  <si>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</si>
  <si>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</si>
  <si>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</si>
  <si>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</si>
  <si>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</si>
  <si>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</si>
  <si>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</si>
  <si>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</si>
  <si>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</si>
  <si>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</si>
  <si>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</si>
  <si>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</si>
  <si>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</si>
  <si>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</si>
  <si>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</si>
  <si>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</si>
  <si>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</si>
  <si>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</si>
  <si>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</si>
  <si>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</si>
  <si>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</si>
  <si>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</si>
  <si>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</si>
  <si>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</si>
  <si>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</si>
  <si>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</si>
  <si>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</si>
  <si>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</si>
  <si>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</si>
  <si>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</si>
  <si>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</si>
  <si>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</si>
  <si>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</si>
  <si>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</si>
  <si>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</si>
  <si>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</si>
  <si>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</si>
  <si>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</si>
  <si>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</si>
  <si>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</si>
  <si>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</si>
  <si>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</si>
  <si>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</si>
  <si>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</si>
  <si>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</si>
  <si>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</si>
  <si>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</si>
  <si>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</si>
  <si>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</si>
  <si>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</si>
  <si>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</si>
  <si>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</si>
  <si>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</si>
  <si>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</si>
  <si>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</si>
  <si>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</si>
  <si>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</si>
  <si>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</si>
  <si>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</si>
  <si>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</si>
  <si>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</si>
  <si>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</si>
  <si>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</si>
  <si>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</si>
  <si>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</si>
  <si>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</si>
  <si>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</si>
  <si>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</si>
  <si>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</si>
  <si>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</si>
  <si>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</si>
  <si>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</si>
  <si>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</si>
  <si>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</si>
  <si>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</si>
  <si>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</si>
  <si>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</si>
  <si>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</si>
  <si>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</si>
  <si>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</si>
  <si>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</si>
  <si>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</si>
  <si>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</si>
  <si>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</si>
  <si>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</si>
  <si>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</si>
  <si>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</si>
  <si>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</si>
  <si>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</si>
  <si>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</si>
  <si>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</si>
  <si>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</si>
  <si>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</si>
  <si>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</si>
  <si>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</si>
  <si>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</si>
  <si>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</si>
  <si>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</si>
  <si>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</si>
  <si>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</si>
  <si>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</si>
  <si>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</si>
  <si>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</si>
  <si>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</si>
  <si>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</si>
  <si>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</si>
  <si>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</si>
  <si>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</si>
  <si>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</si>
  <si>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</si>
  <si>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</si>
  <si>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</si>
  <si>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</si>
  <si>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</si>
  <si>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</si>
  <si>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</si>
  <si>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</si>
  <si>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</si>
  <si>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</si>
  <si>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</si>
  <si>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</si>
  <si>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</si>
  <si>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</si>
  <si>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</si>
  <si>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</si>
  <si>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</si>
  <si>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</si>
  <si>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</si>
  <si>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</si>
  <si>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</si>
  <si>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</si>
  <si>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</si>
  <si>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</si>
  <si>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</si>
  <si>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</si>
  <si>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</si>
  <si>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</si>
  <si>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</si>
  <si>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</si>
  <si>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</si>
  <si>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</si>
  <si>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</si>
  <si>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</si>
  <si>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</si>
  <si>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</si>
  <si>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</si>
  <si>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</si>
  <si>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</si>
  <si>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</si>
  <si>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</si>
  <si>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</si>
  <si>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</si>
  <si>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</si>
  <si>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</si>
  <si>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</si>
  <si>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</si>
  <si>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</si>
  <si>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</si>
  <si>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</si>
  <si>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</si>
  <si>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</si>
  <si>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</si>
  <si>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</si>
  <si>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</si>
  <si>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</si>
  <si>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</si>
  <si>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</si>
  <si>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</si>
  <si>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</si>
  <si>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</si>
  <si>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</si>
  <si>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</si>
  <si>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</si>
  <si>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</si>
  <si>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</si>
  <si>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</si>
  <si>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</si>
  <si>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</si>
  <si>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</si>
  <si>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</si>
  <si>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</si>
  <si>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</si>
  <si>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</si>
  <si>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</si>
  <si>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</si>
  <si>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</si>
  <si>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</si>
  <si>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</si>
  <si>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</si>
  <si>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</si>
  <si>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</si>
  <si>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</si>
  <si>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</si>
  <si>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</si>
  <si>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</si>
  <si>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</si>
  <si>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</si>
  <si>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</si>
  <si>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</si>
  <si>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</si>
  <si>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</si>
  <si>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</si>
  <si>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</si>
  <si>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</si>
  <si>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</si>
  <si>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</si>
  <si>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</si>
  <si>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</si>
  <si>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</si>
  <si>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</si>
  <si>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</si>
  <si>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</si>
  <si>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</si>
  <si>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</si>
  <si>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</si>
  <si>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</si>
  <si>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</si>
  <si>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</si>
  <si>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</si>
  <si>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</si>
  <si>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</si>
  <si>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</si>
  <si>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</si>
  <si>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</si>
  <si>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</si>
  <si>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</si>
  <si>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</si>
  <si>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</si>
  <si>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</si>
  <si>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</si>
  <si>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</si>
  <si>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</si>
  <si>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</si>
  <si>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</si>
  <si>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</si>
  <si>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</si>
  <si>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</si>
  <si>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</si>
  <si>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</si>
  <si>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</si>
  <si>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</si>
  <si>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</si>
  <si>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</si>
  <si>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</si>
  <si>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</si>
  <si>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</si>
  <si>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</si>
  <si>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</si>
  <si>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</si>
  <si>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</si>
  <si>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</si>
  <si>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</si>
  <si>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</si>
  <si>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</si>
  <si>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</si>
  <si>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</si>
  <si>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</si>
  <si>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</si>
  <si>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</si>
  <si>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</si>
  <si>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</si>
  <si>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</si>
  <si>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</si>
  <si>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</si>
  <si>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</si>
  <si>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</si>
  <si>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</si>
  <si>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</si>
  <si>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</si>
  <si>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</si>
  <si>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</si>
  <si>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</si>
  <si>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</si>
  <si>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</si>
  <si>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</si>
  <si>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</si>
  <si>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</si>
  <si>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</si>
  <si>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</si>
  <si>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</si>
  <si>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</si>
  <si>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</si>
  <si>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</si>
  <si>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</si>
  <si>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</si>
  <si>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</si>
  <si>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</si>
  <si>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</si>
  <si>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</si>
  <si>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</si>
  <si>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</si>
  <si>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</si>
  <si>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</si>
  <si>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</si>
  <si>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</si>
  <si>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</si>
  <si>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</si>
  <si>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</si>
  <si>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</si>
  <si>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</si>
  <si>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</si>
  <si>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</si>
  <si>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</si>
  <si>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</si>
  <si>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</si>
  <si>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</si>
  <si>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</si>
  <si>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</si>
  <si>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</si>
  <si>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</si>
  <si>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</si>
  <si>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</si>
  <si>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</si>
  <si>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</si>
  <si>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</si>
  <si>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</si>
  <si>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</si>
  <si>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</si>
  <si>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</si>
  <si>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</si>
  <si>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</si>
  <si>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</si>
  <si>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</si>
  <si>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</si>
  <si>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</si>
  <si>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</si>
  <si>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</si>
  <si>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</si>
  <si>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</si>
  <si>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</si>
  <si>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</si>
  <si>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</si>
  <si>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</si>
  <si>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</si>
  <si>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</si>
  <si>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</si>
  <si>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</si>
  <si>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</si>
  <si>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</si>
  <si>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</si>
  <si>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</si>
  <si>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</si>
  <si>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</si>
  <si>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</si>
  <si>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</si>
  <si>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</si>
  <si>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</si>
  <si>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</si>
  <si>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</si>
  <si>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</si>
  <si>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</si>
  <si>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</si>
  <si>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</si>
  <si>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</si>
  <si>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</si>
  <si>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</si>
  <si>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</si>
  <si>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</si>
  <si>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</si>
  <si>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</si>
  <si>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</si>
  <si>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</si>
  <si>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</si>
  <si>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</si>
  <si>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</si>
  <si>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</si>
  <si>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</si>
  <si>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</si>
  <si>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</si>
  <si>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</si>
  <si>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</si>
  <si>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</si>
  <si>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</si>
  <si>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</si>
  <si>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</si>
  <si>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</si>
  <si>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</si>
  <si>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</si>
  <si>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</si>
  <si>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</si>
  <si>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</si>
  <si>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</si>
  <si>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</si>
  <si>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</si>
  <si>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</si>
  <si>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</si>
  <si>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</si>
  <si>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</si>
  <si>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</si>
  <si>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</si>
  <si>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</si>
  <si>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</si>
  <si>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</si>
  <si>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</si>
  <si>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</si>
  <si>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</si>
  <si>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</si>
  <si>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</si>
  <si>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</si>
  <si>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</si>
  <si>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</si>
  <si>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</si>
  <si>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</si>
  <si>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</si>
  <si>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</si>
  <si>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</si>
  <si>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</si>
  <si>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</si>
  <si>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</si>
  <si>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</si>
  <si>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</si>
  <si>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</si>
  <si>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</si>
  <si>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</si>
  <si>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</si>
  <si>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</si>
  <si>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</si>
  <si>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</si>
  <si>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</si>
  <si>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</si>
  <si>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</si>
  <si>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</si>
  <si>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</si>
  <si>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</si>
  <si>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</si>
  <si>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</si>
  <si>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</si>
  <si>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</si>
  <si>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</si>
  <si>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</si>
  <si>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</si>
  <si>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</si>
  <si>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</si>
  <si>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</si>
  <si>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</si>
  <si>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</si>
  <si>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</si>
  <si>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</si>
  <si>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</si>
  <si>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</si>
  <si>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</si>
  <si>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</si>
  <si>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</si>
  <si>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</si>
  <si>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</si>
  <si>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</si>
  <si>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</si>
  <si>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</si>
  <si>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</si>
  <si>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</si>
  <si>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</si>
  <si>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</si>
  <si>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</si>
  <si>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</si>
  <si>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</si>
  <si>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</si>
  <si>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</si>
  <si>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</si>
  <si>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</si>
  <si>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</si>
  <si>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</si>
  <si>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</si>
  <si>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</si>
  <si>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</si>
  <si>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</si>
  <si>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</si>
  <si>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</si>
  <si>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</si>
  <si>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</si>
  <si>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</si>
  <si>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</si>
  <si>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</si>
  <si>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</si>
  <si>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</si>
  <si>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</si>
  <si>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</si>
  <si>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</si>
  <si>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</si>
  <si>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</si>
  <si>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</si>
  <si>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</si>
  <si>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</si>
  <si>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</si>
  <si>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</si>
  <si>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</si>
  <si>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</si>
  <si>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</si>
  <si>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</si>
  <si>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</si>
  <si>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</si>
  <si>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</si>
  <si>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</si>
  <si>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</si>
  <si>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</si>
  <si>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</si>
  <si>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</si>
  <si>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</si>
  <si>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</si>
  <si>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</si>
  <si>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</si>
  <si>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</si>
  <si>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</si>
  <si>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</si>
  <si>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</si>
  <si>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</si>
  <si>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</si>
  <si>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</si>
  <si>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</si>
  <si>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</si>
  <si>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</si>
  <si>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</si>
  <si>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</si>
  <si>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</si>
  <si>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</si>
  <si>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</si>
  <si>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</si>
  <si>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</si>
  <si>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</si>
  <si>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</si>
  <si>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</si>
  <si>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</si>
  <si>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</si>
  <si>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</si>
  <si>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</si>
  <si>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</si>
  <si>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</si>
  <si>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</si>
  <si>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</si>
  <si>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</si>
  <si>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</si>
  <si>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</si>
  <si>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</si>
  <si>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</si>
  <si>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</si>
  <si>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</si>
  <si>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</si>
  <si>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</si>
  <si>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</si>
  <si>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</si>
  <si>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</si>
  <si>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</si>
  <si>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</si>
  <si>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</si>
  <si>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</si>
  <si>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</si>
  <si>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</si>
  <si>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</si>
  <si>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</si>
  <si>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</si>
  <si>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</si>
  <si>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</si>
  <si>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</si>
  <si>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</si>
  <si>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</si>
  <si>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</si>
  <si>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</si>
  <si>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</si>
  <si>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</si>
  <si>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</si>
  <si>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</si>
  <si>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</si>
  <si>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</si>
  <si>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</si>
  <si>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</si>
  <si>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</si>
  <si>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</si>
  <si>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</si>
  <si>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</si>
  <si>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</si>
  <si>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</si>
  <si>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</si>
  <si>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</si>
  <si>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</si>
  <si>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</si>
  <si>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</si>
  <si>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</si>
  <si>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</si>
  <si>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</si>
  <si>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</si>
  <si>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</si>
  <si>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</si>
  <si>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</si>
  <si>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</si>
  <si>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</si>
  <si>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</si>
  <si>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</si>
  <si>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</si>
  <si>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</si>
  <si>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</si>
  <si>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</si>
  <si>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</si>
  <si>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</si>
  <si>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</si>
  <si>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</si>
  <si>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</si>
  <si>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</si>
  <si>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</si>
  <si>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</si>
  <si>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</si>
  <si>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</si>
  <si>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</si>
  <si>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</si>
  <si>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</si>
  <si>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</si>
  <si>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</si>
  <si>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</si>
  <si>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</si>
  <si>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</si>
  <si>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</si>
  <si>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</si>
  <si>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</si>
  <si>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</si>
  <si>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</si>
  <si>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</si>
  <si>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</si>
  <si>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</si>
  <si>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</si>
  <si>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</si>
  <si>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</si>
  <si>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</si>
  <si>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</si>
  <si>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</si>
  <si>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</si>
  <si>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</si>
  <si>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</si>
  <si>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</si>
  <si>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</si>
  <si>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</si>
  <si>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</si>
  <si>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</si>
  <si>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</si>
  <si>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</si>
  <si>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</si>
  <si>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</si>
  <si>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</si>
  <si>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</si>
  <si>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</si>
  <si>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</si>
  <si>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</si>
  <si>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</si>
  <si>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</si>
  <si>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</si>
  <si>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</si>
  <si>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</si>
  <si>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</si>
  <si>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</si>
  <si>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</si>
  <si>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</si>
  <si>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</si>
  <si>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</si>
  <si>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</si>
  <si>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</si>
  <si>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</si>
  <si>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</si>
  <si>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</si>
  <si>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</si>
  <si>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</si>
  <si>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</si>
  <si>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</si>
  <si>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</si>
  <si>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</si>
  <si>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</si>
  <si>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</si>
  <si>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</si>
  <si>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</si>
  <si>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</si>
  <si>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</si>
  <si>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</si>
  <si>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</si>
  <si>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</si>
  <si>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</si>
  <si>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</si>
  <si>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</si>
  <si>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</si>
  <si>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</si>
  <si>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</si>
  <si>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</si>
  <si>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</si>
  <si>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</si>
  <si>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</si>
  <si>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</si>
  <si>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</si>
  <si>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</si>
  <si>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</si>
  <si>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</si>
  <si>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</si>
  <si>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</si>
  <si>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</si>
  <si>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</si>
  <si>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</si>
  <si>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</si>
  <si>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</si>
  <si>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</si>
  <si>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</si>
  <si>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</si>
  <si>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</si>
  <si>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</si>
  <si>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</si>
  <si>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</si>
  <si>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</si>
  <si>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</si>
  <si>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</si>
  <si>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</si>
  <si>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</si>
  <si>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</si>
  <si>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</si>
  <si>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</si>
  <si>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</si>
  <si>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</si>
  <si>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</si>
  <si>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</si>
  <si>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</si>
  <si>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</si>
  <si>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</si>
  <si>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</si>
  <si>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</si>
  <si>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</si>
  <si>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</si>
  <si>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</si>
  <si>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</si>
  <si>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</si>
  <si>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</si>
  <si>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</si>
  <si>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</si>
  <si>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</si>
  <si>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</si>
  <si>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</si>
  <si>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</si>
  <si>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</si>
  <si>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</si>
  <si>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</si>
  <si>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</si>
  <si>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</si>
  <si>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</si>
  <si>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</si>
  <si>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</si>
  <si>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</si>
  <si>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</si>
  <si>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</si>
  <si>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</si>
  <si>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</si>
  <si>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</si>
  <si>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</si>
  <si>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</si>
  <si>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</si>
  <si>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</si>
  <si>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</si>
  <si>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</si>
  <si>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</si>
  <si>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</si>
  <si>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</si>
  <si>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</si>
  <si>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</si>
  <si>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</si>
  <si>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</si>
  <si>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</si>
  <si>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</si>
  <si>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</si>
  <si>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</si>
  <si>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</si>
  <si>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</si>
  <si>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</si>
  <si>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</si>
  <si>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</si>
  <si>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</si>
  <si>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</si>
  <si>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</si>
  <si>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</si>
  <si>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</si>
  <si>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</si>
  <si>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</si>
  <si>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</si>
  <si>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</si>
  <si>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</si>
  <si>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</si>
  <si>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</si>
  <si>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</si>
  <si>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</si>
  <si>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</si>
  <si>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</si>
  <si>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</si>
  <si>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</si>
  <si>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</si>
  <si>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</si>
  <si>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</si>
  <si>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</si>
  <si>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</si>
  <si>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</si>
  <si>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</si>
  <si>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</si>
  <si>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</si>
  <si>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</si>
  <si>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</si>
  <si>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</si>
  <si>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</si>
  <si>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</si>
  <si>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</si>
  <si>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</si>
  <si>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</si>
  <si>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</si>
  <si>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</si>
  <si>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</si>
  <si>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</si>
  <si>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</si>
  <si>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</si>
  <si>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</si>
  <si>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</si>
  <si>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</si>
  <si>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</si>
  <si>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</si>
  <si>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</si>
  <si>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</si>
  <si>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</si>
  <si>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</si>
  <si>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</si>
  <si>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</si>
  <si>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</si>
  <si>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</si>
  <si>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</si>
  <si>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</si>
  <si>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</si>
  <si>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</si>
  <si>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</si>
  <si>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</si>
  <si>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</si>
  <si>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</si>
  <si>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</si>
  <si>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</si>
  <si>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</si>
  <si>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</si>
  <si>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</si>
  <si>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</si>
  <si>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</si>
  <si>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</si>
  <si>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</si>
  <si>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</si>
  <si>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</si>
  <si>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</si>
  <si>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</si>
  <si>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</si>
  <si>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</si>
  <si>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</si>
  <si>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</si>
  <si>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</si>
  <si>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</si>
  <si>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</si>
  <si>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</si>
  <si>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</si>
  <si>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</si>
  <si>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</si>
  <si>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</si>
  <si>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</si>
  <si>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</si>
  <si>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</si>
  <si>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</si>
  <si>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</si>
  <si>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</si>
  <si>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</si>
  <si>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</si>
  <si>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</si>
  <si>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</si>
  <si>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</si>
  <si>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</si>
  <si>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</si>
  <si>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</si>
  <si>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</si>
  <si>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</si>
  <si>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</si>
  <si>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</si>
  <si>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</si>
  <si>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</si>
  <si>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</si>
  <si>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</si>
  <si>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</si>
  <si>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</si>
  <si>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</si>
  <si>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</si>
  <si>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</si>
  <si>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</si>
  <si>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</si>
  <si>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</si>
  <si>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</si>
  <si>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</si>
  <si>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</si>
  <si>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</si>
  <si>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</si>
  <si>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</si>
  <si>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</si>
  <si>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</si>
  <si>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</si>
  <si>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</si>
  <si>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</si>
  <si>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</si>
  <si>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</si>
  <si>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</si>
  <si>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</si>
  <si>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</si>
  <si>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</si>
  <si>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</si>
  <si>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</si>
  <si>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</si>
  <si>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</si>
  <si>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</si>
  <si>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</si>
  <si>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</si>
  <si>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</si>
  <si>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</si>
  <si>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</si>
  <si>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</si>
  <si>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</si>
  <si>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</si>
  <si>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</si>
  <si>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</si>
  <si>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</si>
  <si>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</si>
  <si>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</si>
  <si>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</si>
  <si>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</si>
  <si>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</si>
  <si>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</si>
  <si>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</si>
  <si>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</si>
  <si>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</si>
  <si>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</si>
  <si>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</si>
  <si>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</si>
  <si>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</si>
  <si>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</si>
  <si>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</si>
  <si>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</si>
  <si>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</si>
  <si>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</si>
  <si>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</si>
  <si>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</si>
  <si>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</si>
  <si>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</si>
  <si>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</si>
  <si>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</si>
  <si>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</si>
  <si>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</si>
  <si>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</si>
  <si>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</si>
  <si>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</si>
  <si>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</si>
  <si>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</si>
  <si>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</si>
  <si>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</si>
  <si>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</si>
  <si>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</si>
  <si>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</si>
  <si>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</si>
  <si>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</si>
  <si>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</si>
  <si>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</si>
  <si>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</si>
  <si>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</si>
  <si>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</si>
  <si>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</si>
  <si>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</si>
  <si>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</si>
  <si>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</si>
  <si>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</si>
  <si>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</si>
  <si>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</si>
  <si>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</si>
  <si>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</si>
  <si>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</si>
  <si>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</si>
  <si>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</si>
  <si>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</si>
  <si>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</si>
  <si>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</si>
  <si>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</si>
  <si>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</si>
  <si>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</si>
  <si>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</si>
  <si>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</si>
  <si>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</si>
  <si>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</si>
  <si>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</si>
  <si>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</si>
  <si>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</si>
  <si>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</si>
  <si>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</si>
  <si>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</si>
  <si>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</si>
  <si>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</si>
  <si>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</si>
  <si>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</si>
  <si>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</si>
  <si>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</si>
  <si>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</si>
  <si>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</si>
  <si>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</si>
  <si>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</si>
  <si>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</si>
  <si>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</si>
  <si>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</si>
  <si>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</si>
  <si>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</si>
  <si>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</si>
  <si>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</si>
  <si>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</si>
  <si>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</si>
  <si>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</si>
  <si>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</si>
  <si>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</si>
  <si>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</si>
  <si>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</si>
  <si>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</si>
  <si>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</si>
  <si>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</si>
  <si>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</si>
  <si>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</si>
  <si>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</si>
  <si>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</si>
  <si>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</si>
  <si>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</si>
  <si>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</si>
  <si>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</si>
  <si>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</si>
  <si>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</si>
  <si>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</si>
  <si>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</si>
  <si>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</si>
  <si>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</si>
  <si>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</si>
  <si>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</si>
  <si>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</si>
  <si>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</si>
  <si>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</si>
  <si>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</si>
  <si>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</si>
  <si>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</si>
  <si>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</si>
  <si>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</si>
  <si>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</si>
  <si>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</si>
  <si>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</si>
  <si>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</si>
  <si>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</si>
  <si>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</si>
  <si>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</si>
  <si>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</si>
  <si>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</si>
  <si>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</si>
  <si>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</si>
  <si>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</si>
  <si>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</si>
  <si>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</si>
  <si>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</si>
  <si>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</si>
  <si>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</si>
  <si>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</si>
  <si>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</si>
  <si>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</si>
  <si>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</si>
  <si>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</si>
  <si>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</si>
  <si>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</si>
  <si>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</si>
  <si>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</si>
  <si>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</si>
  <si>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</si>
  <si>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</si>
  <si>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</si>
  <si>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</si>
  <si>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</si>
  <si>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</si>
  <si>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</si>
  <si>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</si>
  <si>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</si>
  <si>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</si>
  <si>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</si>
  <si>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</si>
  <si>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</si>
  <si>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</si>
  <si>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</si>
  <si>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</si>
  <si>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</si>
  <si>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</si>
  <si>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</si>
  <si>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</si>
  <si>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</si>
  <si>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</si>
  <si>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</si>
  <si>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</si>
  <si>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</si>
  <si>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</si>
  <si>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</si>
  <si>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</si>
  <si>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</si>
  <si>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</si>
  <si>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</si>
  <si>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</si>
  <si>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</si>
  <si>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</si>
  <si>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</si>
  <si>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</si>
  <si>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</si>
  <si>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</si>
  <si>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</si>
  <si>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</si>
  <si>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</si>
  <si>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</si>
  <si>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</si>
  <si>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</si>
  <si>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</si>
  <si>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</si>
  <si>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</si>
  <si>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</si>
  <si>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</si>
  <si>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</si>
  <si>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</si>
  <si>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</si>
  <si>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</si>
  <si>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</si>
  <si>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</si>
  <si>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</si>
  <si>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</si>
  <si>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</si>
  <si>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</si>
  <si>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</si>
  <si>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</si>
  <si>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</si>
  <si>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</si>
  <si>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</si>
  <si>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</si>
  <si>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</si>
  <si>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</si>
  <si>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</si>
  <si>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</si>
  <si>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</si>
  <si>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</si>
  <si>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</si>
  <si>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</si>
  <si>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</si>
  <si>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</si>
  <si>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</si>
  <si>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</si>
  <si>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</si>
  <si>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</si>
  <si>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</si>
  <si>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</si>
  <si>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</si>
  <si>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</si>
  <si>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</si>
  <si>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</si>
  <si>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</si>
  <si>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</si>
  <si>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</si>
  <si>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</si>
  <si>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</si>
  <si>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</si>
  <si>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</si>
  <si>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</si>
  <si>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</si>
  <si>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</si>
  <si>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</si>
  <si>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</si>
  <si>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</si>
  <si>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</si>
  <si>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</si>
  <si>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</si>
  <si>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</si>
  <si>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</si>
  <si>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</si>
  <si>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</si>
  <si>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</si>
  <si>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</si>
  <si>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</si>
  <si>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</si>
  <si>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</si>
  <si>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</si>
  <si>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</si>
  <si>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</si>
  <si>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</si>
  <si>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</si>
  <si>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</si>
  <si>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</si>
  <si>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</si>
  <si>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</si>
  <si>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</si>
  <si>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</si>
  <si>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</si>
  <si>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</si>
  <si>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</si>
  <si>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</si>
  <si>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</si>
  <si>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</si>
  <si>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</si>
  <si>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</si>
  <si>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</si>
  <si>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</si>
  <si>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</si>
  <si>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</si>
  <si>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</si>
  <si>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</si>
  <si>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</si>
  <si>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</si>
  <si>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</si>
  <si>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</si>
  <si>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</si>
  <si>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</si>
  <si>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</si>
  <si>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</si>
  <si>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</si>
  <si>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</si>
  <si>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</si>
  <si>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</si>
  <si>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</si>
  <si>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</si>
  <si>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</si>
  <si>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</si>
  <si>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</si>
  <si>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</si>
  <si>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</si>
  <si>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</si>
  <si>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</si>
  <si>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</si>
  <si>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</si>
  <si>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</si>
  <si>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</si>
  <si>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</si>
  <si>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</si>
  <si>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</si>
  <si>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</si>
  <si>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</si>
  <si>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</si>
  <si>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</si>
  <si>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</si>
  <si>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</si>
  <si>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</si>
  <si>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</si>
  <si>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</si>
  <si>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</si>
  <si>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</si>
  <si>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</si>
  <si>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</si>
  <si>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</si>
  <si>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</si>
  <si>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</si>
  <si>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</si>
  <si>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</si>
  <si>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</si>
  <si>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</si>
  <si>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</si>
  <si>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</si>
  <si>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</si>
  <si>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</si>
  <si>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</si>
  <si>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</si>
  <si>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</si>
  <si>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</si>
  <si>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</si>
  <si>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</si>
  <si>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</si>
  <si>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</si>
  <si>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</si>
  <si>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</si>
  <si>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</si>
  <si>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</si>
  <si>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</si>
  <si>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</si>
  <si>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</si>
  <si>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</si>
  <si>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</si>
  <si>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</si>
  <si>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</si>
  <si>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</si>
  <si>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</si>
  <si>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</si>
  <si>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</si>
  <si>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</si>
  <si>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</si>
  <si>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</si>
  <si>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</si>
  <si>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</si>
  <si>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</si>
  <si>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</si>
  <si>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</si>
  <si>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</si>
  <si>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</si>
  <si>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</si>
  <si>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</si>
  <si>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</si>
  <si>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</si>
  <si>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</si>
  <si>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</si>
  <si>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</si>
  <si>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</si>
  <si>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</si>
  <si>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</si>
  <si>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</si>
  <si>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</si>
  <si>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</si>
  <si>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</si>
  <si>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</si>
  <si>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</si>
  <si>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</si>
  <si>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</si>
  <si>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</si>
  <si>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</si>
  <si>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</si>
  <si>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</si>
  <si>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</si>
  <si>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</si>
  <si>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</si>
  <si>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</si>
  <si>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</si>
  <si>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</si>
  <si>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</si>
  <si>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</si>
  <si>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</si>
  <si>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</si>
  <si>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</si>
  <si>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</si>
  <si>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</si>
  <si>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</si>
  <si>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</si>
  <si>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</si>
  <si>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</si>
  <si>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</si>
  <si>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</si>
  <si>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</si>
  <si>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</si>
  <si>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</si>
  <si>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</si>
  <si>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</si>
  <si>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</si>
  <si>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</si>
  <si>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</si>
  <si>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</si>
  <si>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</si>
  <si>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</si>
  <si>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</si>
  <si>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</si>
  <si>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</si>
  <si>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</si>
  <si>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</si>
  <si>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</si>
  <si>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</si>
  <si>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</si>
  <si>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</si>
  <si>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</si>
  <si>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</si>
  <si>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</si>
  <si>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</si>
  <si>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</si>
  <si>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</si>
  <si>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</si>
  <si>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</si>
  <si>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</si>
  <si>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</si>
  <si>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</si>
  <si>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</si>
  <si>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</si>
  <si>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</si>
  <si>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</si>
  <si>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</si>
  <si>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</si>
  <si>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</si>
  <si>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</si>
  <si>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</si>
  <si>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</si>
  <si>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</si>
  <si>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</si>
  <si>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</si>
  <si>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</si>
  <si>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</si>
  <si>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</si>
  <si>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</si>
  <si>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</si>
  <si>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</si>
  <si>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</si>
  <si>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</si>
  <si>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</si>
  <si>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</si>
  <si>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</si>
  <si>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</si>
  <si>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</si>
  <si>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</si>
  <si>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</si>
  <si>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</si>
  <si>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</si>
  <si>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</si>
  <si>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</si>
  <si>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</si>
  <si>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</si>
  <si>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</si>
  <si>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</si>
  <si>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</si>
  <si>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</si>
  <si>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</si>
  <si>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</si>
  <si>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</si>
  <si>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</si>
  <si>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</si>
  <si>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</si>
  <si>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</si>
  <si>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</si>
  <si>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</si>
  <si>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</si>
  <si>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</si>
  <si>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</si>
  <si>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</si>
  <si>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</si>
  <si>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</si>
  <si>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</si>
  <si>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</si>
  <si>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</si>
  <si>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</si>
  <si>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</si>
  <si>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</si>
  <si>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</si>
  <si>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</si>
  <si>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</si>
  <si>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</si>
  <si>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</si>
  <si>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</si>
  <si>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</si>
  <si>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</si>
  <si>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</si>
  <si>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</si>
  <si>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</si>
  <si>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</si>
  <si>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</si>
  <si>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</si>
  <si>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</si>
  <si>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</si>
  <si>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</si>
  <si>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</si>
  <si>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</si>
  <si>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</si>
  <si>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</si>
  <si>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</si>
  <si>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</si>
  <si>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</si>
  <si>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</si>
  <si>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</si>
  <si>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</si>
  <si>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</si>
  <si>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</si>
  <si>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</si>
  <si>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</si>
  <si>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</si>
  <si>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</si>
  <si>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</si>
  <si>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</si>
  <si>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</si>
  <si>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</si>
  <si>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</si>
  <si>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</si>
  <si>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</si>
  <si>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</si>
  <si>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</si>
  <si>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</si>
  <si>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</si>
  <si>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</si>
  <si>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</si>
  <si>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</si>
  <si>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</si>
  <si>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</si>
  <si>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</si>
  <si>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</si>
  <si>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</si>
  <si>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</si>
  <si>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</si>
  <si>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</si>
  <si>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</si>
  <si>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</si>
  <si>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</si>
  <si>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</si>
  <si>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</si>
  <si>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</si>
  <si>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</si>
  <si>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</si>
  <si>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</si>
  <si>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</si>
  <si>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</si>
  <si>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</si>
  <si>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</si>
  <si>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</si>
  <si>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</si>
  <si>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</si>
  <si>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</si>
  <si>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</si>
  <si>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</si>
  <si>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</si>
  <si>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</si>
  <si>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</si>
  <si>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</si>
  <si>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</si>
  <si>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</si>
  <si>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</si>
  <si>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</si>
  <si>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</si>
  <si>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</si>
  <si>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</si>
  <si>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</si>
  <si>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</si>
  <si>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</si>
  <si>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</si>
  <si>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</si>
  <si>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</si>
  <si>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</si>
  <si>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</si>
  <si>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</si>
  <si>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</si>
  <si>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</si>
  <si>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</si>
  <si>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</si>
  <si>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</si>
  <si>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</si>
  <si>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</si>
  <si>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</si>
  <si>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</si>
  <si>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</si>
  <si>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</si>
  <si>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</si>
  <si>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</si>
  <si>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</si>
  <si>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</si>
  <si>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</si>
  <si>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</si>
  <si>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</si>
  <si>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</si>
  <si>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</si>
  <si>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</si>
  <si>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</si>
  <si>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</si>
  <si>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</si>
  <si>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</si>
  <si>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</si>
  <si>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</si>
  <si>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</si>
  <si>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</si>
  <si>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</si>
  <si>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</si>
  <si>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</si>
  <si>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</si>
  <si>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</si>
  <si>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</si>
  <si>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</si>
  <si>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</si>
  <si>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</si>
  <si>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</si>
  <si>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</si>
  <si>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</si>
  <si>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</si>
  <si>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</si>
  <si>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</si>
  <si>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</si>
  <si>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</si>
  <si>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</si>
  <si>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</si>
  <si>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</si>
  <si>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</si>
  <si>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</si>
  <si>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</si>
  <si>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</si>
  <si>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</si>
  <si>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</si>
  <si>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</si>
  <si>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</si>
  <si>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</si>
  <si>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</si>
  <si>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</si>
  <si>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</si>
  <si>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</si>
  <si>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</si>
  <si>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</si>
  <si>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</si>
  <si>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</si>
  <si>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</si>
  <si>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</si>
  <si>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</si>
  <si>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</si>
  <si>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</si>
  <si>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</si>
  <si>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</si>
  <si>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</si>
  <si>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</si>
  <si>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</si>
  <si>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</si>
  <si>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</si>
  <si>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</si>
  <si>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</si>
  <si>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</si>
  <si>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</si>
  <si>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</si>
  <si>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</si>
  <si>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</si>
  <si>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</si>
  <si>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</si>
  <si>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</si>
  <si>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</si>
  <si>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</si>
  <si>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</si>
  <si>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</si>
  <si>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</si>
  <si>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</si>
  <si>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</si>
  <si>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</si>
  <si>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</si>
  <si>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</si>
  <si>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</si>
  <si>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</si>
  <si>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</si>
  <si>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</si>
  <si>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</si>
  <si>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</si>
  <si>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</si>
  <si>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</si>
  <si>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</si>
  <si>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</si>
  <si>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</si>
  <si>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</si>
  <si>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</si>
  <si>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</si>
  <si>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</si>
  <si>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</si>
  <si>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</si>
  <si>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</si>
  <si>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</si>
  <si>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</si>
  <si>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</si>
  <si>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</si>
  <si>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</si>
  <si>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</si>
  <si>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</si>
  <si>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</si>
  <si>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</si>
  <si>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</si>
  <si>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</si>
  <si>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</si>
  <si>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</si>
  <si>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</si>
  <si>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</si>
  <si>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</si>
  <si>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</si>
  <si>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</si>
  <si>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</si>
  <si>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</si>
  <si>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</si>
  <si>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</si>
  <si>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</si>
  <si>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</si>
  <si>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</si>
  <si>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</si>
  <si>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</si>
  <si>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</si>
  <si>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</si>
  <si>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</si>
  <si>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</si>
  <si>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</si>
  <si>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</si>
  <si>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</si>
  <si>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</si>
  <si>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</si>
  <si>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</si>
  <si>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</si>
  <si>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</si>
  <si>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</si>
  <si>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</si>
  <si>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</si>
  <si>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</si>
  <si>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</si>
  <si>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</si>
  <si>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</si>
  <si>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</si>
  <si>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</si>
  <si>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</si>
  <si>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</si>
  <si>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</si>
  <si>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</si>
  <si>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</si>
  <si>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</si>
  <si>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</si>
  <si>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</si>
  <si>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</si>
  <si>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</si>
  <si>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</si>
  <si>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</si>
  <si>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</si>
  <si>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</si>
  <si>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</si>
  <si>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</si>
  <si>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</si>
  <si>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</si>
  <si>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</si>
  <si>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</si>
  <si>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</si>
  <si>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</si>
  <si>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</si>
  <si>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</si>
  <si>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</si>
  <si>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</si>
  <si>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</si>
  <si>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</si>
  <si>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</si>
  <si>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</si>
  <si>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</si>
  <si>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</si>
  <si>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</si>
  <si>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</si>
  <si>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</si>
  <si>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</si>
  <si>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</si>
  <si>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</si>
  <si>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</si>
  <si>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</si>
  <si>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</si>
  <si>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</si>
  <si>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</si>
  <si>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</si>
  <si>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</si>
  <si>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</si>
  <si>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</si>
  <si>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</si>
  <si>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</si>
  <si>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</si>
  <si>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</si>
  <si>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</si>
  <si>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</si>
  <si>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</si>
  <si>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</si>
  <si>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</si>
  <si>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</si>
  <si>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</si>
  <si>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</si>
  <si>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</si>
  <si>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</si>
  <si>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</si>
  <si>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</si>
  <si>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</si>
  <si>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</si>
  <si>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</si>
  <si>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</si>
  <si>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</si>
  <si>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</si>
  <si>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</si>
  <si>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</si>
  <si>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</si>
  <si>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</si>
  <si>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</si>
  <si>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</si>
  <si>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</si>
  <si>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</si>
  <si>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</si>
  <si>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</si>
  <si>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</si>
  <si>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</si>
  <si>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</si>
  <si>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</si>
  <si>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</si>
  <si>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</si>
  <si>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</si>
  <si>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</si>
  <si>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</si>
  <si>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</si>
  <si>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</si>
  <si>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</si>
  <si>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</si>
  <si>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</si>
  <si>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</si>
  <si>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</si>
  <si>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</si>
  <si>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</si>
  <si>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</si>
  <si>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</si>
  <si>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</si>
  <si>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</si>
  <si>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</si>
  <si>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</si>
  <si>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</si>
  <si>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</si>
  <si>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</si>
  <si>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</si>
  <si>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</si>
  <si>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</si>
  <si>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</si>
  <si>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</si>
  <si>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</si>
  <si>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</si>
  <si>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</si>
  <si>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</si>
  <si>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</si>
  <si>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</si>
  <si>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</si>
  <si>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</si>
  <si>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</si>
  <si>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</si>
  <si>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</si>
  <si>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</si>
  <si>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</si>
  <si>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</si>
  <si>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</si>
  <si>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</si>
  <si>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</si>
  <si>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</si>
  <si>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</si>
  <si>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</si>
  <si>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</si>
  <si>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</si>
  <si>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</si>
  <si>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</si>
  <si>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</si>
  <si>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</si>
  <si>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</si>
  <si>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</si>
  <si>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</si>
  <si>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</si>
  <si>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</si>
  <si>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</si>
  <si>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</si>
  <si>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</si>
  <si>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</si>
  <si>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</si>
  <si>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</si>
  <si>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</si>
  <si>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</si>
  <si>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</si>
  <si>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</si>
  <si>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</si>
  <si>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</si>
  <si>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</si>
  <si>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</si>
  <si>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</si>
  <si>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</si>
  <si>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</si>
  <si>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</si>
  <si>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</si>
  <si>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</si>
  <si>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</si>
  <si>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</si>
  <si>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</si>
  <si>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</si>
  <si>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</si>
  <si>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</si>
  <si>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</si>
  <si>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</si>
  <si>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</si>
  <si>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</si>
  <si>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</si>
  <si>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</si>
  <si>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</si>
  <si>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</si>
  <si>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</si>
  <si>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</si>
  <si>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</si>
  <si>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</si>
  <si>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</si>
  <si>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</si>
  <si>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</si>
  <si>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</si>
  <si>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</si>
  <si>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</si>
  <si>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</si>
  <si>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</si>
  <si>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</si>
  <si>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</si>
  <si>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</si>
  <si>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</si>
  <si>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</si>
  <si>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</si>
  <si>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</si>
  <si>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</si>
  <si>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</si>
  <si>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</si>
  <si>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</si>
  <si>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</si>
  <si>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</si>
  <si>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</si>
  <si>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</si>
  <si>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</si>
  <si>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</si>
  <si>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</si>
  <si>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</si>
  <si>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</si>
  <si>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</si>
  <si>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</si>
  <si>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</si>
  <si>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</si>
  <si>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</si>
  <si>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</si>
  <si>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</si>
  <si>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</si>
  <si>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</si>
  <si>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</si>
  <si>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</si>
  <si>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</si>
  <si>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</si>
  <si>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</si>
  <si>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</si>
  <si>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</si>
  <si>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</si>
  <si>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</si>
  <si>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</si>
  <si>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</si>
  <si>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</si>
  <si>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</si>
  <si>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</si>
  <si>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</si>
  <si>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</si>
  <si>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</si>
  <si>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</si>
  <si>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</si>
  <si>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</si>
  <si>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</si>
  <si>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</si>
  <si>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</si>
  <si>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</si>
  <si>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</si>
  <si>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</si>
  <si>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</si>
  <si>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</si>
  <si>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</si>
  <si>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</si>
  <si>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</si>
  <si>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</si>
  <si>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</si>
  <si>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</si>
  <si>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</si>
  <si>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</si>
  <si>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</si>
  <si>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</si>
  <si>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</si>
  <si>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</si>
  <si>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</si>
  <si>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</si>
  <si>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</si>
  <si>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</si>
  <si>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</si>
  <si>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</si>
  <si>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</si>
  <si>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</si>
  <si>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</si>
  <si>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</si>
  <si>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</si>
  <si>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</si>
  <si>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</si>
  <si>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</si>
  <si>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</si>
  <si>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</si>
  <si>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</si>
  <si>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</si>
  <si>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</si>
  <si>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</si>
  <si>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</si>
  <si>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</si>
  <si>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</si>
  <si>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</si>
  <si>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</si>
  <si>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</si>
  <si>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</si>
  <si>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</si>
  <si>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</si>
  <si>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</si>
  <si>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</si>
  <si>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</si>
  <si>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</si>
  <si>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</si>
  <si>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</si>
  <si>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</si>
  <si>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</si>
  <si>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</si>
  <si>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</si>
  <si>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</si>
  <si>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</si>
  <si>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</si>
  <si>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</si>
  <si>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</si>
  <si>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</si>
  <si>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</si>
  <si>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</si>
  <si>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</si>
  <si>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</si>
  <si>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</si>
  <si>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</si>
  <si>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</si>
  <si>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</si>
  <si>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</si>
  <si>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</si>
  <si>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</si>
  <si>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</si>
  <si>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</si>
  <si>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</si>
  <si>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</si>
  <si>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</si>
  <si>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</si>
  <si>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</si>
  <si>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</si>
  <si>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</si>
  <si>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</si>
  <si>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</si>
  <si>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</si>
  <si>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</si>
  <si>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</si>
  <si>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</si>
  <si>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</si>
  <si>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</si>
  <si>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</si>
  <si>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</si>
  <si>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</si>
  <si>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</si>
  <si>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</si>
  <si>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</si>
  <si>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</si>
  <si>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</si>
  <si>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</si>
  <si>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</si>
  <si>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</si>
  <si>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</si>
  <si>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</si>
  <si>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</si>
  <si>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</si>
  <si>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</si>
  <si>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</si>
  <si>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</si>
  <si>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</si>
  <si>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</si>
  <si>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</si>
  <si>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</si>
  <si>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</si>
  <si>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</si>
  <si>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</si>
  <si>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</si>
  <si>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</si>
  <si>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</si>
  <si>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</si>
  <si>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</si>
  <si>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</si>
  <si>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</si>
  <si>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</si>
  <si>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</si>
  <si>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</si>
  <si>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</si>
  <si>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</si>
  <si>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</si>
  <si>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</si>
  <si>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</si>
  <si>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</si>
  <si>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</si>
  <si>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</si>
  <si>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</si>
  <si>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</si>
  <si>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</si>
  <si>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</si>
  <si>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</si>
  <si>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</si>
  <si>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</si>
  <si>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</si>
  <si>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</si>
  <si>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</si>
  <si>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</si>
  <si>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</si>
  <si>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</si>
  <si>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</si>
  <si>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</si>
  <si>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</si>
  <si>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</si>
  <si>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</si>
  <si>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</si>
  <si>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</si>
  <si>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</si>
  <si>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</si>
  <si>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</si>
  <si>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</si>
  <si>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</si>
  <si>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</si>
  <si>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</si>
  <si>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</si>
  <si>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</si>
  <si>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</si>
  <si>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</si>
  <si>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</si>
  <si>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</si>
  <si>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</si>
  <si>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</si>
  <si>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</si>
  <si>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</si>
  <si>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</si>
  <si>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</si>
  <si>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</si>
  <si>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</si>
  <si>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</si>
  <si>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</si>
  <si>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</si>
  <si>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</si>
  <si>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</si>
  <si>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</si>
  <si>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</si>
  <si>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</si>
  <si>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</si>
  <si>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</si>
  <si>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</si>
  <si>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</si>
  <si>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</si>
  <si>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</si>
  <si>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</si>
  <si>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</si>
  <si>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</si>
  <si>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</si>
  <si>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</si>
  <si>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</si>
  <si>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</si>
  <si>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</si>
  <si>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</si>
  <si>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</si>
  <si>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</si>
  <si>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</si>
  <si>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</si>
  <si>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</si>
  <si>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</si>
  <si>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</si>
  <si>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</si>
  <si>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</si>
  <si>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</si>
  <si>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</si>
  <si>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</si>
  <si>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</si>
  <si>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</si>
  <si>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</si>
  <si>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</si>
  <si>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</si>
  <si>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</si>
  <si>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</si>
  <si>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</si>
  <si>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</si>
  <si>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</si>
  <si>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</si>
  <si>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</si>
  <si>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</si>
  <si>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</si>
  <si>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</si>
  <si>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</si>
  <si>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</si>
  <si>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</si>
  <si>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</si>
  <si>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</si>
  <si>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</si>
  <si>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</si>
  <si>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</si>
  <si>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</si>
  <si>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</si>
  <si>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</si>
  <si>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</si>
  <si>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</si>
  <si>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</si>
  <si>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</si>
  <si>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</si>
  <si>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</si>
  <si>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</si>
  <si>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</si>
  <si>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</si>
  <si>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</si>
  <si>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</si>
  <si>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</si>
  <si>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</si>
  <si>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</si>
  <si>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</si>
  <si>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</si>
  <si>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</si>
  <si>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</si>
  <si>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</si>
  <si>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</si>
  <si>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</si>
  <si>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</si>
  <si>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</si>
  <si>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</si>
  <si>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</si>
  <si>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</si>
  <si>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</si>
  <si>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</si>
  <si>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</si>
  <si>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</si>
  <si>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</si>
  <si>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</si>
  <si>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</si>
  <si>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</si>
  <si>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</si>
  <si>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</si>
  <si>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</si>
  <si>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</si>
  <si>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</si>
  <si>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</si>
  <si>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</si>
  <si>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</si>
  <si>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</si>
  <si>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</si>
  <si>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</si>
  <si>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</si>
  <si>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</si>
  <si>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</si>
  <si>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</si>
  <si>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</si>
  <si>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</si>
  <si>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</si>
  <si>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</si>
  <si>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</si>
  <si>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</si>
  <si>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</si>
  <si>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</si>
  <si>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</si>
  <si>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</si>
  <si>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</si>
  <si>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</si>
  <si>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</si>
  <si>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</si>
  <si>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</si>
  <si>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</si>
  <si>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</si>
  <si>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</si>
  <si>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</si>
  <si>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</si>
  <si>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</si>
  <si>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</si>
  <si>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</si>
  <si>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</si>
  <si>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</si>
  <si>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</si>
  <si>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</si>
  <si>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</si>
  <si>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</si>
  <si>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</si>
  <si>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</si>
  <si>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</si>
  <si>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</si>
  <si>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</si>
  <si>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</si>
  <si>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</si>
  <si>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</si>
  <si>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</si>
  <si>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</si>
  <si>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</si>
  <si>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</si>
  <si>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</si>
  <si>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</si>
  <si>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</si>
  <si>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</si>
  <si>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</si>
  <si>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</si>
  <si>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</si>
  <si>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</si>
  <si>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</si>
  <si>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</si>
  <si>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</si>
  <si>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</si>
  <si>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</si>
  <si>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</si>
  <si>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</si>
  <si>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</si>
  <si>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</si>
  <si>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</si>
  <si>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</si>
  <si>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</si>
  <si>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</si>
  <si>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</si>
  <si>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</si>
  <si>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</si>
  <si>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</si>
  <si>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</si>
  <si>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</si>
  <si>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</si>
  <si>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</si>
  <si>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</si>
  <si>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</si>
  <si>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</si>
  <si>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</si>
  <si>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</si>
  <si>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</si>
  <si>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</si>
  <si>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</si>
  <si>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</si>
  <si>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</si>
  <si>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</si>
  <si>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</si>
  <si>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</si>
  <si>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</si>
  <si>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</si>
  <si>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</si>
  <si>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</si>
  <si>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</si>
  <si>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</si>
  <si>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</si>
  <si>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</si>
  <si>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</si>
  <si>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</si>
  <si>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</si>
  <si>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</si>
  <si>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</si>
  <si>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</si>
  <si>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</si>
  <si>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</si>
  <si>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</si>
  <si>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</si>
  <si>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</si>
  <si>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</si>
  <si>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</si>
  <si>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</si>
  <si>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</si>
  <si>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</si>
  <si>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</si>
  <si>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</si>
  <si>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</si>
  <si>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</si>
  <si>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</si>
  <si>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</si>
  <si>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</si>
  <si>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</si>
  <si>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</si>
  <si>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</si>
  <si>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</si>
  <si>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</si>
  <si>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</si>
  <si>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</si>
  <si>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</si>
  <si>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</si>
  <si>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</si>
  <si>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</si>
  <si>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</si>
  <si>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</si>
  <si>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</si>
  <si>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</si>
  <si>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</si>
  <si>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</si>
  <si>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</si>
  <si>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</si>
  <si>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</si>
  <si>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</si>
  <si>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</si>
  <si>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</si>
  <si>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</si>
  <si>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</si>
  <si>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</si>
  <si>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</si>
  <si>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</si>
  <si>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</si>
  <si>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</si>
  <si>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</si>
  <si>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</si>
  <si>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</si>
  <si>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</si>
  <si>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</si>
  <si>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</si>
  <si>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</si>
  <si>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</si>
  <si>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</si>
  <si>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</si>
  <si>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</si>
  <si>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</si>
  <si>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</si>
  <si>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</si>
  <si>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</si>
  <si>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</si>
  <si>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</si>
  <si>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</si>
  <si>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</si>
  <si>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</si>
  <si>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</si>
  <si>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</si>
  <si>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</si>
  <si>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</si>
  <si>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</si>
  <si>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</si>
  <si>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</si>
  <si>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</si>
  <si>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</si>
  <si>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</si>
  <si>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</si>
  <si>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</si>
  <si>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</si>
  <si>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</si>
  <si>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</si>
  <si>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</si>
  <si>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</si>
  <si>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</si>
  <si>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</si>
  <si>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</si>
  <si>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</si>
  <si>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</si>
  <si>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</si>
  <si>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</si>
  <si>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</si>
  <si>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</si>
  <si>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</si>
  <si>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</si>
  <si>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</si>
  <si>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</si>
  <si>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</si>
  <si>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</si>
  <si>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</si>
  <si>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</si>
  <si>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</si>
  <si>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</si>
  <si>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</si>
  <si>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</si>
  <si>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</si>
  <si>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</si>
  <si>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</si>
  <si>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</si>
  <si>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</si>
  <si>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</si>
  <si>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</si>
  <si>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</si>
  <si>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</si>
  <si>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</si>
  <si>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</si>
  <si>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</si>
  <si>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</si>
  <si>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</si>
  <si>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</si>
  <si>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</si>
  <si>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</si>
  <si>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</si>
  <si>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</si>
  <si>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</si>
  <si>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</si>
  <si>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</si>
  <si>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</si>
  <si>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</si>
  <si>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</si>
  <si>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</si>
  <si>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</si>
  <si>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</si>
  <si>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</si>
  <si>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</si>
  <si>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</si>
  <si>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</si>
  <si>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</si>
  <si>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</si>
  <si>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</si>
  <si>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</si>
  <si>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</si>
  <si>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</si>
  <si>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</si>
  <si>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</si>
  <si>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</si>
  <si>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</si>
  <si>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</si>
  <si>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</si>
  <si>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</si>
  <si>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</si>
  <si>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</si>
  <si>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</si>
  <si>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</si>
  <si>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</si>
  <si>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</si>
  <si>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</si>
  <si>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</si>
  <si>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</si>
  <si>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</si>
  <si>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</si>
  <si>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</si>
  <si>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</si>
  <si>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</si>
  <si>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</si>
  <si>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</si>
  <si>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</si>
  <si>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</si>
  <si>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</si>
  <si>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</si>
  <si>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</si>
  <si>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</si>
  <si>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</si>
  <si>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</si>
  <si>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</si>
  <si>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</si>
  <si>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</si>
  <si>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</si>
  <si>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</si>
  <si>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</si>
  <si>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</si>
  <si>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</si>
  <si>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</si>
  <si>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</si>
  <si>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</si>
  <si>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</si>
  <si>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</si>
  <si>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</si>
  <si>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</si>
  <si>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</si>
  <si>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</si>
  <si>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</si>
  <si>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</si>
  <si>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</si>
  <si>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</si>
  <si>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</si>
  <si>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</si>
  <si>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</si>
  <si>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</si>
  <si>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</si>
  <si>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</si>
  <si>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</si>
  <si>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</si>
  <si>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</si>
  <si>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</si>
  <si>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</si>
  <si>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</si>
  <si>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</si>
  <si>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</si>
  <si>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</si>
  <si>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</si>
  <si>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</si>
  <si>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</si>
  <si>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</si>
  <si>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</si>
  <si>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</si>
  <si>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</si>
  <si>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</si>
  <si>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</si>
  <si>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</si>
  <si>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</si>
  <si>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</si>
  <si>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</si>
  <si>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</si>
  <si>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</si>
  <si>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</si>
  <si>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</si>
  <si>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</si>
  <si>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</si>
  <si>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</si>
  <si>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</si>
  <si>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</si>
  <si>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</si>
  <si>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</si>
  <si>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</si>
  <si>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</si>
  <si>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</si>
  <si>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</si>
  <si>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</si>
  <si>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</si>
  <si>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</si>
  <si>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</si>
  <si>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</si>
  <si>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</si>
  <si>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</si>
  <si>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</si>
  <si>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</si>
  <si>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</si>
  <si>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</si>
  <si>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</si>
  <si>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</si>
  <si>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</si>
  <si>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</si>
  <si>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</si>
  <si>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</si>
  <si>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</si>
  <si>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</si>
  <si>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</si>
  <si>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</si>
  <si>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</si>
  <si>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</si>
  <si>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</si>
  <si>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</si>
  <si>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</si>
  <si>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</si>
  <si>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</si>
  <si>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</si>
  <si>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</si>
  <si>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</si>
  <si>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</si>
  <si>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</si>
  <si>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</si>
  <si>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</si>
  <si>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</si>
  <si>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</si>
  <si>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</si>
  <si>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</si>
  <si>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</si>
  <si>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</si>
  <si>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</si>
  <si>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</si>
  <si>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</si>
  <si>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</si>
  <si>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</si>
  <si>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</si>
  <si>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</si>
  <si>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</si>
  <si>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</si>
  <si>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</si>
  <si>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</si>
  <si>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</si>
  <si>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</si>
  <si>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</si>
  <si>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</si>
  <si>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</si>
  <si>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</si>
  <si>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</si>
  <si>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</si>
  <si>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</si>
  <si>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</si>
  <si>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</si>
  <si>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</si>
  <si>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</si>
  <si>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</si>
  <si>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</si>
  <si>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</si>
  <si>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</si>
  <si>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</si>
  <si>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</si>
  <si>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</si>
  <si>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</si>
  <si>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</si>
  <si>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</si>
  <si>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</si>
  <si>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</si>
  <si>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</si>
  <si>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</si>
  <si>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</si>
  <si>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</si>
  <si>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</si>
  <si>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</si>
  <si>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</si>
  <si>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</si>
  <si>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</si>
  <si>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</si>
  <si>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</si>
  <si>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</si>
  <si>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</si>
  <si>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</si>
  <si>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</si>
  <si>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</si>
  <si>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</si>
  <si>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</si>
  <si>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</si>
  <si>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</si>
  <si>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</si>
  <si>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</si>
  <si>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</si>
  <si>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</si>
  <si>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</si>
  <si>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</si>
  <si>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</si>
  <si>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</si>
  <si>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</si>
  <si>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</si>
  <si>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</si>
  <si>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</si>
  <si>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</si>
  <si>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</si>
  <si>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</si>
  <si>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</si>
  <si>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</si>
  <si>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</si>
  <si>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</si>
  <si>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</si>
  <si>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</si>
  <si>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</si>
  <si>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</si>
  <si>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</si>
  <si>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</si>
  <si>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</si>
  <si>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</si>
  <si>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</si>
  <si>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</si>
  <si>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</si>
  <si>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</si>
  <si>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</si>
  <si>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</si>
  <si>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</si>
  <si>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</si>
  <si>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</si>
  <si>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</si>
  <si>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</si>
  <si>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</si>
  <si>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</si>
  <si>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</si>
  <si>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</si>
  <si>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</si>
  <si>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</si>
  <si>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</si>
  <si>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</si>
  <si>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</si>
  <si>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</si>
  <si>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</si>
  <si>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</si>
  <si>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</si>
  <si>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</si>
  <si>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</si>
  <si>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</si>
  <si>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</si>
  <si>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</si>
  <si>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</si>
  <si>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</si>
  <si>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</si>
  <si>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</si>
  <si>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</si>
  <si>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</si>
  <si>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</si>
  <si>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</si>
  <si>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</si>
  <si>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</si>
  <si>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</si>
  <si>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</si>
  <si>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</si>
  <si>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</si>
  <si>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</si>
  <si>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</si>
  <si>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</si>
  <si>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</si>
  <si>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</si>
  <si>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</si>
  <si>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</si>
  <si>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</si>
  <si>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</si>
  <si>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</si>
  <si>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</si>
  <si>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</si>
  <si>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</si>
  <si>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</si>
  <si>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</si>
  <si>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</si>
  <si>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</si>
  <si>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</si>
  <si>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</si>
  <si>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</si>
  <si>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</si>
  <si>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</si>
  <si>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</si>
  <si>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</si>
  <si>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</si>
  <si>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</si>
  <si>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</si>
  <si>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</si>
  <si>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</si>
  <si>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</si>
  <si>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</si>
  <si>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</si>
  <si>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</si>
  <si>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</si>
  <si>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</si>
  <si>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</si>
  <si>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</si>
  <si>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</si>
  <si>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</si>
  <si>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</si>
  <si>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</si>
  <si>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</si>
  <si>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</si>
  <si>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</si>
  <si>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</si>
  <si>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</si>
  <si>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</si>
  <si>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</si>
  <si>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</si>
  <si>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</si>
  <si>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</si>
  <si>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</si>
  <si>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</si>
  <si>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</si>
  <si>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</si>
  <si>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</si>
  <si>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</si>
  <si>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</si>
  <si>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</si>
  <si>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</si>
  <si>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</si>
  <si>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</si>
  <si>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</si>
  <si>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</si>
  <si>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</si>
  <si>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</si>
  <si>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</si>
  <si>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</si>
  <si>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</si>
  <si>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</si>
  <si>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</si>
  <si>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</si>
  <si>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</si>
  <si>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</si>
  <si>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</si>
  <si>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</si>
  <si>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</si>
  <si>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</si>
  <si>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</si>
  <si>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</si>
  <si>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</si>
  <si>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</si>
  <si>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</si>
  <si>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</si>
  <si>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</si>
  <si>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</si>
  <si>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</si>
  <si>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</si>
  <si>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</si>
  <si>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</si>
  <si>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</si>
  <si>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</si>
  <si>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</si>
  <si>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</si>
  <si>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</si>
  <si>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</si>
  <si>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</si>
  <si>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</si>
  <si>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</si>
  <si>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</si>
  <si>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</si>
  <si>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</si>
  <si>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</si>
  <si>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</si>
  <si>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</si>
  <si>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</si>
  <si>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</si>
  <si>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</si>
  <si>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</si>
  <si>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</si>
  <si>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</si>
  <si>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</si>
  <si>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</si>
  <si>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</si>
  <si>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</si>
  <si>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</si>
  <si>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</si>
  <si>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</si>
  <si>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</si>
  <si>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</si>
  <si>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</si>
  <si>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</si>
  <si>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</si>
  <si>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</si>
  <si>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</si>
  <si>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</si>
  <si>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</si>
  <si>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</si>
  <si>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</si>
  <si>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</si>
  <si>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</si>
  <si>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</si>
  <si>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</si>
  <si>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</si>
  <si>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</si>
  <si>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</si>
  <si>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</si>
  <si>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</si>
  <si>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</si>
  <si>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</si>
  <si>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</si>
  <si>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</si>
  <si>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</si>
  <si>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</si>
  <si>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</si>
  <si>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</si>
  <si>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</si>
  <si>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</si>
  <si>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</si>
  <si>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</si>
  <si>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</si>
  <si>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</si>
  <si>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</si>
  <si>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</si>
  <si>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</si>
  <si>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</si>
  <si>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</si>
  <si>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</si>
  <si>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</si>
  <si>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</si>
  <si>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</si>
  <si>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</si>
  <si>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</si>
  <si>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</si>
  <si>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</si>
  <si>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</si>
  <si>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</si>
  <si>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</si>
  <si>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</si>
  <si>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</si>
  <si>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</si>
  <si>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</si>
  <si>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</si>
  <si>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</si>
  <si>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</si>
  <si>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</si>
  <si>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</si>
  <si>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</si>
  <si>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</si>
  <si>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</si>
  <si>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</si>
  <si>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</si>
  <si>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</si>
  <si>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</si>
  <si>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</si>
  <si>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</si>
  <si>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</si>
  <si>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</si>
  <si>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</si>
  <si>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</si>
  <si>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</si>
  <si>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</si>
  <si>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</si>
  <si>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</si>
  <si>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</si>
  <si>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</si>
  <si>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</si>
  <si>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</si>
  <si>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</si>
  <si>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</si>
  <si>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</si>
  <si>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</si>
  <si>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</si>
  <si>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</si>
  <si>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</si>
  <si>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</si>
  <si>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</si>
  <si>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</si>
  <si>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</si>
  <si>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</si>
  <si>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</si>
  <si>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</si>
  <si>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</si>
  <si>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</si>
  <si>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</si>
  <si>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</si>
  <si>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</si>
  <si>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</si>
  <si>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</si>
  <si>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</si>
  <si>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</si>
  <si>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</si>
  <si>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</si>
  <si>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</si>
  <si>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</si>
  <si>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</si>
  <si>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</si>
  <si>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</si>
  <si>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</si>
  <si>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</si>
  <si>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</si>
  <si>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</si>
  <si>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</si>
  <si>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</si>
  <si>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</si>
  <si>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</si>
  <si>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</si>
  <si>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</si>
  <si>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</si>
  <si>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</si>
  <si>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</si>
  <si>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</si>
  <si>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</si>
  <si>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</si>
  <si>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</si>
  <si>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</si>
  <si>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</si>
  <si>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</si>
  <si>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</si>
  <si>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</si>
  <si>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</si>
  <si>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</si>
  <si>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</si>
  <si>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</si>
  <si>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</si>
  <si>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</si>
  <si>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</si>
  <si>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</si>
  <si>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</si>
  <si>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</si>
  <si>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</si>
  <si>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</si>
  <si>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</si>
  <si>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</si>
  <si>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</si>
  <si>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</si>
  <si>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</si>
  <si>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</si>
  <si>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</si>
  <si>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</si>
  <si>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</si>
  <si>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</si>
  <si>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</si>
  <si>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</si>
  <si>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</si>
  <si>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</si>
  <si>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</si>
  <si>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</si>
  <si>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</si>
  <si>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</si>
  <si>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</si>
  <si>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</si>
  <si>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</si>
  <si>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</si>
  <si>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</si>
  <si>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</si>
  <si>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</si>
  <si>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</si>
  <si>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</si>
  <si>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</si>
  <si>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</si>
  <si>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</si>
  <si>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</si>
  <si>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</si>
  <si>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</si>
  <si>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</si>
  <si>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</si>
  <si>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</si>
  <si>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</si>
  <si>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</si>
  <si>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</si>
  <si>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</si>
  <si>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</si>
  <si>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</si>
  <si>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</si>
  <si>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</si>
  <si>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</si>
  <si>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</si>
  <si>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</si>
  <si>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</si>
  <si>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</si>
  <si>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</si>
  <si>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</si>
  <si>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</si>
  <si>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</si>
  <si>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</si>
  <si>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</si>
  <si>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</si>
  <si>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</si>
  <si>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</si>
  <si>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</si>
  <si>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</si>
  <si>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</si>
  <si>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</si>
  <si>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</si>
  <si>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</si>
  <si>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</si>
  <si>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</si>
  <si>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</si>
  <si>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</si>
  <si>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</si>
  <si>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</si>
  <si>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</si>
  <si>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</si>
  <si>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</si>
  <si>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</si>
  <si>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</si>
  <si>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</si>
  <si>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</si>
  <si>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</si>
  <si>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</si>
  <si>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</si>
  <si>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</si>
  <si>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</si>
  <si>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</si>
  <si>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</si>
  <si>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</si>
  <si>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</si>
  <si>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</si>
  <si>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</si>
  <si>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</si>
  <si>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</si>
  <si>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</si>
  <si>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</si>
  <si>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</si>
  <si>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</si>
  <si>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</si>
  <si>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</si>
  <si>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</si>
  <si>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</si>
  <si>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</si>
  <si>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</si>
  <si>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</si>
  <si>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</si>
  <si>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</si>
  <si>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</si>
  <si>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</si>
  <si>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</si>
  <si>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</si>
  <si>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</si>
  <si>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</si>
  <si>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</si>
  <si>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</si>
  <si>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</si>
  <si>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</si>
  <si>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</si>
  <si>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</si>
  <si>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</si>
  <si>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</si>
  <si>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</si>
  <si>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</si>
  <si>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</si>
  <si>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</si>
  <si>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</si>
  <si>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</si>
  <si>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</si>
  <si>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</si>
  <si>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</si>
  <si>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</si>
  <si>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</si>
  <si>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</si>
  <si>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</si>
  <si>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</si>
  <si>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</si>
  <si>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</si>
  <si>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</si>
  <si>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</si>
  <si>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</si>
  <si>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</si>
  <si>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</si>
  <si>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</si>
  <si>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</si>
  <si>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</si>
  <si>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</si>
  <si>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</si>
  <si>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</si>
  <si>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</si>
  <si>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</si>
  <si>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</si>
  <si>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</si>
  <si>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</si>
  <si>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</si>
  <si>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</si>
  <si>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</si>
  <si>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</si>
  <si>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</si>
  <si>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</si>
  <si>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</si>
  <si>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</si>
  <si>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</si>
  <si>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</si>
  <si>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</si>
  <si>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</si>
  <si>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</si>
  <si>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</si>
  <si>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</si>
  <si>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</si>
  <si>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</si>
  <si>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</si>
  <si>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</si>
  <si>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</si>
  <si>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</si>
  <si>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</si>
  <si>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</si>
  <si>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</si>
  <si>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</si>
  <si>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</si>
  <si>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</si>
  <si>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</si>
  <si>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</si>
  <si>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</si>
  <si>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</si>
  <si>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</si>
  <si>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</si>
  <si>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</si>
  <si>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</si>
  <si>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</si>
  <si>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</si>
  <si>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</si>
  <si>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</si>
  <si>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</si>
  <si>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</si>
  <si>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</si>
  <si>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</si>
  <si>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</si>
  <si>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</si>
  <si>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</si>
  <si>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</si>
  <si>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</si>
  <si>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</si>
  <si>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</si>
  <si>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</si>
  <si>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</si>
  <si>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</si>
  <si>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</si>
  <si>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</si>
  <si>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</si>
  <si>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</si>
  <si>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</si>
  <si>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</si>
  <si>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</si>
  <si>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</si>
  <si>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</si>
  <si>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</si>
  <si>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</si>
  <si>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</si>
  <si>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</si>
  <si>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</si>
  <si>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</si>
  <si>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</si>
  <si>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</si>
  <si>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</si>
  <si>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</si>
  <si>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</si>
  <si>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</si>
  <si>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</si>
  <si>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</si>
  <si>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</si>
  <si>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</si>
  <si>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</si>
  <si>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</si>
  <si>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</si>
  <si>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</si>
  <si>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</si>
  <si>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</si>
  <si>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</si>
  <si>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</si>
  <si>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</si>
  <si>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</si>
  <si>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</si>
  <si>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</si>
  <si>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</si>
  <si>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</si>
  <si>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</si>
  <si>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</si>
  <si>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</si>
  <si>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</si>
  <si>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</si>
  <si>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</si>
  <si>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</si>
  <si>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</si>
  <si>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</si>
  <si>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</si>
  <si>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</si>
  <si>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</si>
  <si>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</si>
  <si>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</si>
  <si>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</si>
  <si>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</si>
  <si>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</si>
  <si>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</si>
  <si>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</si>
  <si>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</si>
  <si>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</si>
  <si>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</si>
  <si>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</si>
  <si>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</si>
  <si>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</si>
  <si>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</si>
  <si>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</si>
  <si>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</si>
  <si>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</si>
  <si>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</si>
  <si>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</si>
  <si>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</si>
  <si>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</si>
  <si>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</si>
  <si>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</si>
  <si>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</si>
  <si>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</si>
  <si>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</si>
  <si>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</si>
  <si>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</si>
  <si>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</si>
  <si>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</si>
  <si>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</si>
  <si>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</si>
  <si>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</si>
  <si>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</si>
  <si>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</si>
  <si>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</si>
  <si>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</si>
  <si>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</si>
  <si>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</si>
  <si>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</si>
  <si>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</si>
  <si>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</si>
  <si>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</si>
  <si>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</si>
  <si>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</si>
  <si>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</si>
  <si>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</si>
  <si>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</si>
  <si>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</si>
  <si>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</si>
  <si>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</si>
  <si>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</si>
  <si>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</si>
  <si>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</si>
  <si>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</si>
  <si>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</si>
  <si>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</si>
  <si>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</si>
  <si>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</si>
  <si>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</si>
  <si>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</si>
  <si>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</si>
  <si>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</si>
  <si>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</si>
  <si>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</si>
  <si>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</si>
  <si>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</si>
  <si>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</si>
  <si>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</si>
  <si>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</si>
  <si>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</si>
  <si>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</si>
  <si>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</si>
  <si>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</si>
  <si>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</si>
  <si>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</si>
  <si>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</si>
  <si>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</si>
  <si>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</si>
  <si>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</si>
  <si>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</si>
  <si>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</si>
  <si>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</si>
  <si>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</si>
  <si>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</si>
  <si>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</si>
  <si>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</si>
  <si>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</si>
  <si>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</si>
  <si>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</si>
  <si>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</si>
  <si>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</si>
  <si>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</si>
  <si>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</si>
  <si>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</si>
  <si>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</si>
  <si>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</si>
  <si>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</si>
  <si>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</si>
  <si>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</si>
  <si>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</si>
  <si>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</si>
  <si>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</si>
  <si>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</si>
  <si>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</si>
  <si>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</si>
  <si>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</si>
  <si>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</si>
  <si>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</si>
  <si>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</si>
  <si>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</si>
  <si>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</si>
  <si>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</si>
  <si>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</si>
  <si>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</si>
  <si>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</si>
  <si>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</si>
  <si>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</si>
  <si>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</si>
  <si>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</si>
  <si>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</si>
  <si>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</si>
  <si>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</si>
  <si>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</si>
  <si>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</si>
  <si>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</si>
  <si>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</si>
  <si>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</si>
  <si>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</si>
  <si>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</si>
  <si>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</si>
  <si>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</si>
  <si>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</si>
  <si>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</si>
  <si>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</si>
  <si>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</si>
  <si>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</si>
  <si>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</si>
  <si>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</si>
  <si>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</si>
  <si>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</si>
  <si>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</si>
  <si>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</si>
  <si>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</si>
  <si>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</si>
  <si>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</si>
  <si>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</si>
  <si>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</si>
  <si>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</si>
  <si>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</si>
  <si>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</si>
  <si>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</si>
  <si>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</si>
  <si>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</si>
  <si>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</si>
  <si>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</si>
  <si>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</si>
  <si>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</si>
  <si>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</si>
  <si>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</si>
  <si>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</si>
  <si>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</si>
  <si>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</si>
  <si>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</si>
  <si>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</si>
  <si>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</si>
  <si>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</si>
  <si>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</si>
  <si>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</si>
  <si>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</si>
  <si>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</si>
  <si>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</si>
  <si>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</si>
  <si>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</si>
  <si>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</si>
  <si>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</si>
  <si>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</si>
  <si>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</si>
  <si>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</si>
  <si>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</si>
  <si>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</si>
  <si>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</si>
  <si>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</si>
  <si>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</si>
  <si>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</si>
  <si>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</si>
  <si>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</si>
  <si>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</si>
  <si>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</si>
  <si>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</si>
  <si>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</si>
  <si>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</si>
  <si>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</si>
  <si>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</si>
  <si>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</si>
  <si>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</si>
  <si>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</si>
  <si>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</si>
  <si>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</si>
  <si>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</si>
  <si>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</si>
  <si>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</si>
  <si>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</si>
  <si>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</si>
  <si>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</si>
  <si>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</si>
  <si>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</si>
  <si>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</si>
  <si>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</si>
  <si>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</si>
  <si>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</si>
  <si>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</si>
  <si>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</si>
  <si>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</si>
  <si>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</si>
  <si>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</si>
  <si>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</si>
  <si>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</si>
  <si>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</si>
  <si>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</si>
  <si>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</si>
  <si>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</si>
  <si>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</si>
  <si>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</si>
  <si>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</si>
  <si>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</si>
  <si>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</si>
  <si>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</si>
  <si>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</si>
  <si>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</si>
  <si>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</si>
  <si>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</si>
  <si>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</si>
  <si>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</si>
  <si>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</si>
  <si>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</si>
  <si>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</si>
  <si>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</si>
  <si>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</si>
  <si>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</si>
  <si>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</si>
  <si>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</si>
  <si>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</si>
  <si>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</si>
  <si>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</si>
  <si>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</si>
  <si>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</si>
  <si>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</si>
  <si>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</si>
  <si>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</si>
  <si>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</si>
  <si>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</si>
  <si>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</si>
  <si>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</si>
  <si>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</si>
  <si>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</si>
  <si>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</si>
  <si>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</si>
  <si>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</si>
  <si>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</si>
  <si>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</si>
  <si>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</si>
  <si>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</si>
  <si>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</si>
  <si>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</si>
  <si>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</si>
  <si>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</si>
  <si>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</si>
  <si>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</si>
  <si>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</si>
  <si>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</si>
  <si>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</si>
  <si>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</si>
  <si>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</si>
  <si>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</si>
  <si>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</si>
  <si>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</si>
  <si>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</si>
  <si>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</si>
  <si>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</si>
  <si>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</si>
  <si>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</si>
  <si>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</si>
  <si>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</si>
  <si>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</si>
  <si>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</si>
  <si>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</si>
  <si>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</si>
  <si>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</si>
  <si>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</si>
  <si>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</si>
  <si>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</si>
  <si>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</si>
  <si>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</si>
  <si>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</si>
  <si>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</si>
  <si>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</si>
  <si>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</si>
  <si>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</si>
  <si>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</si>
  <si>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</si>
  <si>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</si>
  <si>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</si>
  <si>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</si>
  <si>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</si>
  <si>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</si>
  <si>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</si>
  <si>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</si>
  <si>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</si>
  <si>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</si>
  <si>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</si>
  <si>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</si>
  <si>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</si>
  <si>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</si>
  <si>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</si>
  <si>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</si>
  <si>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</si>
  <si>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</si>
  <si>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</si>
  <si>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</si>
  <si>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</si>
  <si>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</si>
  <si>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</si>
  <si>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</si>
  <si>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</si>
  <si>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</si>
  <si>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</si>
  <si>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</si>
  <si>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</si>
  <si>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</si>
  <si>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</si>
  <si>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</si>
  <si>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</si>
  <si>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</si>
  <si>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</si>
  <si>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</si>
  <si>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</si>
  <si>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</si>
  <si>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</si>
  <si>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</si>
  <si>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</si>
  <si>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</si>
  <si>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</si>
  <si>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</si>
  <si>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</si>
  <si>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</si>
  <si>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</si>
  <si>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</si>
  <si>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</si>
  <si>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</si>
  <si>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</si>
  <si>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</si>
  <si>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</si>
  <si>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</si>
  <si>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</si>
  <si>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</si>
  <si>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</si>
  <si>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</si>
  <si>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</si>
  <si>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</si>
  <si>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</si>
  <si>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</si>
  <si>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</si>
  <si>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</si>
  <si>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</si>
  <si>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</si>
  <si>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</si>
  <si>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</si>
  <si>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</si>
  <si>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</si>
  <si>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</si>
  <si>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</si>
  <si>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</si>
  <si>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</si>
  <si>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</si>
  <si>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</si>
  <si>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</si>
  <si>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</si>
  <si>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</si>
  <si>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</si>
  <si>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</si>
  <si>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</si>
  <si>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</si>
  <si>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</si>
  <si>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</si>
  <si>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</si>
  <si>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</si>
  <si>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</si>
  <si>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</si>
  <si>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</si>
  <si>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</si>
  <si>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</si>
  <si>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</si>
  <si>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</si>
  <si>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</si>
  <si>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</si>
  <si>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</si>
  <si>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</si>
  <si>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</si>
  <si>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</si>
  <si>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</si>
  <si>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</si>
  <si>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</si>
  <si>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</si>
  <si>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</si>
  <si>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</si>
  <si>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</si>
  <si>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</si>
  <si>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</si>
  <si>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</si>
  <si>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</si>
  <si>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</si>
  <si>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</si>
  <si>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</si>
  <si>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</si>
  <si>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</si>
  <si>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</si>
  <si>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</si>
  <si>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</si>
  <si>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</si>
  <si>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</si>
  <si>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</si>
  <si>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</si>
  <si>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</si>
  <si>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</si>
  <si>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</si>
  <si>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</si>
  <si>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</si>
  <si>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</si>
  <si>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</si>
  <si>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</si>
  <si>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</si>
  <si>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</si>
  <si>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</si>
  <si>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</si>
  <si>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</si>
  <si>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</si>
  <si>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</si>
  <si>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</si>
  <si>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</si>
  <si>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</si>
  <si>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</si>
  <si>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</si>
  <si>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</si>
  <si>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</si>
  <si>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</si>
  <si>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</si>
  <si>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</si>
  <si>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</si>
  <si>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</si>
  <si>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</si>
  <si>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</si>
  <si>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</si>
  <si>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</si>
  <si>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</si>
  <si>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</si>
  <si>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</si>
  <si>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</si>
  <si>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</si>
  <si>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</si>
  <si>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</si>
  <si>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</si>
  <si>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</si>
  <si>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</si>
  <si>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</si>
  <si>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</si>
  <si>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</si>
  <si>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</si>
  <si>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</si>
  <si>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</si>
  <si>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</si>
  <si>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</si>
  <si>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</si>
  <si>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</si>
  <si>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</si>
  <si>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</si>
  <si>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</si>
  <si>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</si>
  <si>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</si>
  <si>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</si>
  <si>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</si>
  <si>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</si>
  <si>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</si>
  <si>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</si>
  <si>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</si>
  <si>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</si>
  <si>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</si>
  <si>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</si>
  <si>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</si>
  <si>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</si>
  <si>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</si>
  <si>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</si>
  <si>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</si>
  <si>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</si>
  <si>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</si>
  <si>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</si>
  <si>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</si>
  <si>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</si>
  <si>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</si>
  <si>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</si>
  <si>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</si>
  <si>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</si>
  <si>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</si>
  <si>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</si>
  <si>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</si>
  <si>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</si>
  <si>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</si>
  <si>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</si>
  <si>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</si>
  <si>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</si>
  <si>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</si>
  <si>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</si>
  <si>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</si>
  <si>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</si>
  <si>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</si>
  <si>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</si>
  <si>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</si>
  <si>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</si>
  <si>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</si>
  <si>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</si>
  <si>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</si>
  <si>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</si>
  <si>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</si>
  <si>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</si>
  <si>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</si>
  <si>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</si>
  <si>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</si>
  <si>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</si>
  <si>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</si>
  <si>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</si>
  <si>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</si>
  <si>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</si>
  <si>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</si>
  <si>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</si>
  <si>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</si>
  <si>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</si>
  <si>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</si>
  <si>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</si>
  <si>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</si>
  <si>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</si>
  <si>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</si>
  <si>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</si>
  <si>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</si>
  <si>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</si>
  <si>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</si>
  <si>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</si>
  <si>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</si>
  <si>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</si>
  <si>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</si>
  <si>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</si>
  <si>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</si>
  <si>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</si>
  <si>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</si>
  <si>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</si>
  <si>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</si>
  <si>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</si>
  <si>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</si>
  <si>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</si>
  <si>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</si>
  <si>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</si>
  <si>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</si>
  <si>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</si>
  <si>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</si>
  <si>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</si>
  <si>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</si>
  <si>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</si>
  <si>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</si>
  <si>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</si>
  <si>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</si>
  <si>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</si>
  <si>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</si>
  <si>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</si>
  <si>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</si>
  <si>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</si>
  <si>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</si>
  <si>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</si>
  <si>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</si>
  <si>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</si>
  <si>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</si>
  <si>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</si>
  <si>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</si>
  <si>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</si>
  <si>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</si>
  <si>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</si>
  <si>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</si>
  <si>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</si>
  <si>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</si>
  <si>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</si>
  <si>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</si>
  <si>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</si>
  <si>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</si>
  <si>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</si>
  <si>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</si>
  <si>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</si>
  <si>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</si>
  <si>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</si>
  <si>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</si>
  <si>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</si>
  <si>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</si>
  <si>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</si>
  <si>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</si>
  <si>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</si>
  <si>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</si>
  <si>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</si>
  <si>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</si>
  <si>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</si>
  <si>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</si>
  <si>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</si>
  <si>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</si>
  <si>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</si>
  <si>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</si>
  <si>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</si>
  <si>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</si>
  <si>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</si>
  <si>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</si>
  <si>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</si>
  <si>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</si>
  <si>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</si>
  <si>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</si>
  <si>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</si>
  <si>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</si>
  <si>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</si>
  <si>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</si>
  <si>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</si>
  <si>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</si>
  <si>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</si>
  <si>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</si>
  <si>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</si>
  <si>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</si>
  <si>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</si>
  <si>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</si>
  <si>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</si>
  <si>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</si>
  <si>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</si>
  <si>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</si>
  <si>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</si>
  <si>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</si>
  <si>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</si>
  <si>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</si>
  <si>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</si>
  <si>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</si>
  <si>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</si>
  <si>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</si>
  <si>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</si>
  <si>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</si>
  <si>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</si>
  <si>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</si>
  <si>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</si>
  <si>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</si>
  <si>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</si>
  <si>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</si>
  <si>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</si>
  <si>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</si>
  <si>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</si>
  <si>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</si>
  <si>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</si>
  <si>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</si>
  <si>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</si>
  <si>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</si>
  <si>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</si>
  <si>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</si>
  <si>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</si>
  <si>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</si>
  <si>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</si>
  <si>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</si>
  <si>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</si>
  <si>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</si>
  <si>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</si>
  <si>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</si>
  <si>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</si>
  <si>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</si>
  <si>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</si>
  <si>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</si>
  <si>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</si>
  <si>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</si>
  <si>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</si>
  <si>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</si>
  <si>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</si>
  <si>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</si>
  <si>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</si>
  <si>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</si>
  <si>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</si>
  <si>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</si>
  <si>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</si>
  <si>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</si>
  <si>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</si>
  <si>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</si>
  <si>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</si>
  <si>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</si>
  <si>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</si>
  <si>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</si>
  <si>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</si>
  <si>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</si>
  <si>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</si>
  <si>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</si>
  <si>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</si>
  <si>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</si>
  <si>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</si>
  <si>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</si>
  <si>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</si>
  <si>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</si>
  <si>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</si>
  <si>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</si>
  <si>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</si>
  <si>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</si>
  <si>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</si>
  <si>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</si>
  <si>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</si>
  <si>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</si>
  <si>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</si>
  <si>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</si>
  <si>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</si>
  <si>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</si>
  <si>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</si>
  <si>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</si>
  <si>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</si>
  <si>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</si>
  <si>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</si>
  <si>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</si>
  <si>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</si>
  <si>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</si>
  <si>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</si>
  <si>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</si>
  <si>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</si>
  <si>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</si>
  <si>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</si>
  <si>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</si>
  <si>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</si>
  <si>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</si>
  <si>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</si>
  <si>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</si>
  <si>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</si>
  <si>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</si>
  <si>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</si>
  <si>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</si>
  <si>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</si>
  <si>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</si>
  <si>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</si>
  <si>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</si>
  <si>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</si>
  <si>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</si>
  <si>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</si>
  <si>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</si>
  <si>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</si>
  <si>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</si>
  <si>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</si>
  <si>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</si>
  <si>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</si>
  <si>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</si>
  <si>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</si>
  <si>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</si>
  <si>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</si>
  <si>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</si>
  <si>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</si>
  <si>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</si>
  <si>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</si>
  <si>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</si>
  <si>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</si>
  <si>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</si>
  <si>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</si>
  <si>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</si>
  <si>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</si>
  <si>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</si>
  <si>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</si>
  <si>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</si>
  <si>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</si>
  <si>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</si>
  <si>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</si>
  <si>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</si>
  <si>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</si>
  <si>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</si>
  <si>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</si>
  <si>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</si>
  <si>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</si>
  <si>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</si>
  <si>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</si>
  <si>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</si>
  <si>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</si>
  <si>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</si>
  <si>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</si>
  <si>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</si>
  <si>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</si>
  <si>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</si>
  <si>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</si>
  <si>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</si>
  <si>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</si>
  <si>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</si>
  <si>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</si>
  <si>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</si>
  <si>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</si>
  <si>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</si>
  <si>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</si>
  <si>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</si>
  <si>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</si>
  <si>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</si>
  <si>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</si>
  <si>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</si>
  <si>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</si>
  <si>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</si>
  <si>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</si>
  <si>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</si>
  <si>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</si>
  <si>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</si>
  <si>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</si>
  <si>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</si>
  <si>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</si>
  <si>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</si>
  <si>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</si>
  <si>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</si>
  <si>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</si>
  <si>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</si>
  <si>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</si>
  <si>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</si>
  <si>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</si>
  <si>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</si>
  <si>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</si>
  <si>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</si>
  <si>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</si>
  <si>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</si>
  <si>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</si>
  <si>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</si>
  <si>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</si>
  <si>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</si>
  <si>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</si>
  <si>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</si>
  <si>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</si>
  <si>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</si>
  <si>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</si>
  <si>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</si>
  <si>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</si>
  <si>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</si>
  <si>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</si>
  <si>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</si>
  <si>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</si>
  <si>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</si>
  <si>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</si>
  <si>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</si>
  <si>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</si>
  <si>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</si>
  <si>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</si>
  <si>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</si>
  <si>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</si>
  <si>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</si>
  <si>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</si>
  <si>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</si>
  <si>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</si>
  <si>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</si>
  <si>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</si>
  <si>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</si>
  <si>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</si>
  <si>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</si>
  <si>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</si>
  <si>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</si>
  <si>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</si>
  <si>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</si>
  <si>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</si>
  <si>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</si>
  <si>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</si>
  <si>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</si>
  <si>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</si>
  <si>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</si>
  <si>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</si>
  <si>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</si>
  <si>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</si>
  <si>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</si>
  <si>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</si>
  <si>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</si>
  <si>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</si>
  <si>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</si>
  <si>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</si>
  <si>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</si>
  <si>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</si>
  <si>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</si>
  <si>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</si>
  <si>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</si>
  <si>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</si>
  <si>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</si>
  <si>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</si>
  <si>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</si>
  <si>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</si>
  <si>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</si>
  <si>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</si>
  <si>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</si>
  <si>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</si>
  <si>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</si>
  <si>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</si>
  <si>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</si>
  <si>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</si>
  <si>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</si>
  <si>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</si>
  <si>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</si>
  <si>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</si>
  <si>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</si>
  <si>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</si>
  <si>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</si>
  <si>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</si>
  <si>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</si>
  <si>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</si>
  <si>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</si>
  <si>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</si>
  <si>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</si>
  <si>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</si>
  <si>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</si>
  <si>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</si>
  <si>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</si>
  <si>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</si>
  <si>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</si>
  <si>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</si>
  <si>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</si>
  <si>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</si>
  <si>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</si>
  <si>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</si>
  <si>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</si>
  <si>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</si>
  <si>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</si>
  <si>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</si>
  <si>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</si>
  <si>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</si>
  <si>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</si>
  <si>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</si>
  <si>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</si>
  <si>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</si>
  <si>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</si>
  <si>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</si>
  <si>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</si>
  <si>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</si>
  <si>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</si>
  <si>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</si>
  <si>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</si>
  <si>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</si>
  <si>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</si>
  <si>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</si>
  <si>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</si>
  <si>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</si>
  <si>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</si>
  <si>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</si>
  <si>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</si>
  <si>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</si>
  <si>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</si>
  <si>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</si>
  <si>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</si>
  <si>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</si>
  <si>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</si>
  <si>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</si>
  <si>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</si>
  <si>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</si>
  <si>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</si>
  <si>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</si>
  <si>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</si>
  <si>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</si>
  <si>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</si>
  <si>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</si>
  <si>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</si>
  <si>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</si>
  <si>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</si>
  <si>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</si>
  <si>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</si>
  <si>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</si>
  <si>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</si>
  <si>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</si>
  <si>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</si>
  <si>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</si>
  <si>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</si>
  <si>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</si>
  <si>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</si>
  <si>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</si>
  <si>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</si>
  <si>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</si>
  <si>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</si>
  <si>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</si>
  <si>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</si>
  <si>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</si>
  <si>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</si>
  <si>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</si>
  <si>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</si>
  <si>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</si>
  <si>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</si>
  <si>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</si>
  <si>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</si>
  <si>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</si>
  <si>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</si>
  <si>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</si>
  <si>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</si>
  <si>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</si>
  <si>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</si>
  <si>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</si>
  <si>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</si>
  <si>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</si>
  <si>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</si>
  <si>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</si>
  <si>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</si>
  <si>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</si>
  <si>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</si>
  <si>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</si>
  <si>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</si>
  <si>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</si>
  <si>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</si>
  <si>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</si>
  <si>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</si>
  <si>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</si>
  <si>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</si>
  <si>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</si>
  <si>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</si>
  <si>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</si>
  <si>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</si>
  <si>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</si>
  <si>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</si>
  <si>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</si>
  <si>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</si>
  <si>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</si>
  <si>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</si>
  <si>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</si>
  <si>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</si>
  <si>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</si>
  <si>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</si>
  <si>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</si>
  <si>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</si>
  <si>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</si>
  <si>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</si>
  <si>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</si>
  <si>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</si>
  <si>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</si>
  <si>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</si>
  <si>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</si>
  <si>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</si>
  <si>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</si>
  <si>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</si>
  <si>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</si>
  <si>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</si>
  <si>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</si>
  <si>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</si>
  <si>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</si>
  <si>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</si>
  <si>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</si>
  <si>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</si>
  <si>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</si>
  <si>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</si>
  <si>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</si>
  <si>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</si>
  <si>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</si>
  <si>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</si>
  <si>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</si>
  <si>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</si>
  <si>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</si>
  <si>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</si>
  <si>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</si>
  <si>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</si>
  <si>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</si>
  <si>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</si>
  <si>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</si>
  <si>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</si>
  <si>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</si>
  <si>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</si>
  <si>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</si>
  <si>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</si>
  <si>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</si>
  <si>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</si>
  <si>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</si>
  <si>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</si>
  <si>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</si>
  <si>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</si>
  <si>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</si>
  <si>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</si>
  <si>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</si>
  <si>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</si>
  <si>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</si>
  <si>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</si>
  <si>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</si>
  <si>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</si>
  <si>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</si>
  <si>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</si>
  <si>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</si>
  <si>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</si>
  <si>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</si>
  <si>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</si>
  <si>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</si>
  <si>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</si>
  <si>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</si>
  <si>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</si>
  <si>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</si>
  <si>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</si>
  <si>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</si>
  <si>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</si>
  <si>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</si>
  <si>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</si>
  <si>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</si>
  <si>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</si>
  <si>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</si>
  <si>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</si>
  <si>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</si>
  <si>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</si>
  <si>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</si>
  <si>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</si>
  <si>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</si>
  <si>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</si>
  <si>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</si>
  <si>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</si>
  <si>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</si>
  <si>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</si>
  <si>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</si>
  <si>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</si>
  <si>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</si>
  <si>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</si>
  <si>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</si>
  <si>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</si>
  <si>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</si>
  <si>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</si>
  <si>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</si>
  <si>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</si>
  <si>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</si>
  <si>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</si>
  <si>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</si>
  <si>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</si>
  <si>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</si>
  <si>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</si>
  <si>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</si>
  <si>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</si>
  <si>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</si>
  <si>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</si>
  <si>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</si>
  <si>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</si>
  <si>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</si>
  <si>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</si>
  <si>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</si>
  <si>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</si>
  <si>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</si>
  <si>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</si>
  <si>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</si>
  <si>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</si>
  <si>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</si>
  <si>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</si>
  <si>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</si>
  <si>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</si>
  <si>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</si>
  <si>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</si>
  <si>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</si>
  <si>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</si>
  <si>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</si>
  <si>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</si>
  <si>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</si>
  <si>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</si>
  <si>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</si>
  <si>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</si>
  <si>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</si>
  <si>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</si>
  <si>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</si>
  <si>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</si>
  <si>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</si>
  <si>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</si>
  <si>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</si>
  <si>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</si>
  <si>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</si>
  <si>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</si>
  <si>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</si>
  <si>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</si>
  <si>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</si>
  <si>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</si>
  <si>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</si>
  <si>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</si>
  <si>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</si>
  <si>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</si>
  <si>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</si>
  <si>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</si>
  <si>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</si>
  <si>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</si>
  <si>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</si>
  <si>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</si>
  <si>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</si>
  <si>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</si>
  <si>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</si>
  <si>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</si>
  <si>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</si>
  <si>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</si>
  <si>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</si>
  <si>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</si>
  <si>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</si>
  <si>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</si>
  <si>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</si>
  <si>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</si>
  <si>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</si>
  <si>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</si>
  <si>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</si>
  <si>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</si>
  <si>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</si>
  <si>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</si>
  <si>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</si>
  <si>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</si>
  <si>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</si>
  <si>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</si>
  <si>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</si>
  <si>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</si>
  <si>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</si>
  <si>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</si>
  <si>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</si>
  <si>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</si>
  <si>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</si>
  <si>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</si>
  <si>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</si>
  <si>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</si>
  <si>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</si>
  <si>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</si>
  <si>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</si>
  <si>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</si>
  <si>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</si>
  <si>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</si>
  <si>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</si>
  <si>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</si>
  <si>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</si>
  <si>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</si>
  <si>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</si>
  <si>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</si>
  <si>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</si>
  <si>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</si>
  <si>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</si>
  <si>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</si>
  <si>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</si>
  <si>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</si>
  <si>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</si>
  <si>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</si>
  <si>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</si>
  <si>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</si>
  <si>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</si>
  <si>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</si>
  <si>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</si>
  <si>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</si>
  <si>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</si>
  <si>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</si>
  <si>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</si>
  <si>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</si>
  <si>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</si>
  <si>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</si>
  <si>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</si>
  <si>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</si>
  <si>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</si>
  <si>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</si>
  <si>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</si>
  <si>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</si>
  <si>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</si>
  <si>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</si>
  <si>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</si>
  <si>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</si>
  <si>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</si>
  <si>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</si>
  <si>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</si>
  <si>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</si>
  <si>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</si>
  <si>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</si>
  <si>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</si>
  <si>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</si>
  <si>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</si>
  <si>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</si>
  <si>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</si>
  <si>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</si>
  <si>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</si>
  <si>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</si>
  <si>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</si>
  <si>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</si>
  <si>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</si>
  <si>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</si>
  <si>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</si>
  <si>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</si>
  <si>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</si>
  <si>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</si>
  <si>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</si>
  <si>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</si>
  <si>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</si>
  <si>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</si>
  <si>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</si>
  <si>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</si>
  <si>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</si>
  <si>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</si>
  <si>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</si>
  <si>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</si>
  <si>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</si>
  <si>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</si>
  <si>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</si>
  <si>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</si>
  <si>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</si>
  <si>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</si>
  <si>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</si>
  <si>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</si>
  <si>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</si>
  <si>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</si>
  <si>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</si>
  <si>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</si>
  <si>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</si>
  <si>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</si>
  <si>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</si>
  <si>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</si>
  <si>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</si>
  <si>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</si>
  <si>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</si>
  <si>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</si>
  <si>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</si>
  <si>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</si>
  <si>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</si>
  <si>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</si>
  <si>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</si>
  <si>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</si>
  <si>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</si>
  <si>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</si>
  <si>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</si>
  <si>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</si>
  <si>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</si>
  <si>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</si>
  <si>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</si>
  <si>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</si>
  <si>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</si>
  <si>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</si>
  <si>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</si>
  <si>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</si>
  <si>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</si>
  <si>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</si>
  <si>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</si>
  <si>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</si>
  <si>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</si>
  <si>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</si>
  <si>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</si>
  <si>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</si>
  <si>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</si>
  <si>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</si>
  <si>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</si>
  <si>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</si>
  <si>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</si>
  <si>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</si>
  <si>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</si>
  <si>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</si>
  <si>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</si>
  <si>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</si>
  <si>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</si>
  <si>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</si>
  <si>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</si>
  <si>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</si>
  <si>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</si>
  <si>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</si>
  <si>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</si>
  <si>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</si>
  <si>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</si>
  <si>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</si>
  <si>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</si>
  <si>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</si>
  <si>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</si>
  <si>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</si>
  <si>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</si>
  <si>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</si>
  <si>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</si>
  <si>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</si>
  <si>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</si>
  <si>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</si>
  <si>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</si>
  <si>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</si>
  <si>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</si>
  <si>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</si>
  <si>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</si>
  <si>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</si>
  <si>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</si>
  <si>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</si>
  <si>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</si>
  <si>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</si>
  <si>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</si>
  <si>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</si>
  <si>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</si>
  <si>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</si>
  <si>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</si>
  <si>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</si>
  <si>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</si>
  <si>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</si>
  <si>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</si>
  <si>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</si>
  <si>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</si>
  <si>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</si>
  <si>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</si>
  <si>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</si>
  <si>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</si>
  <si>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</si>
  <si>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</si>
  <si>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</si>
  <si>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</si>
  <si>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</si>
  <si>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</si>
  <si>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</si>
  <si>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</si>
  <si>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</si>
  <si>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</si>
  <si>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</si>
  <si>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</si>
  <si>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</si>
  <si>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</si>
  <si>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</si>
  <si>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</si>
  <si>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</si>
  <si>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</si>
  <si>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</si>
  <si>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</si>
  <si>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</si>
  <si>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</si>
  <si>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</si>
  <si>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</si>
  <si>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</si>
  <si>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</si>
  <si>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</si>
  <si>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</si>
  <si>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</si>
  <si>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</si>
  <si>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</si>
  <si>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</si>
  <si>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</si>
  <si>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</si>
  <si>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</si>
  <si>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</si>
  <si>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</si>
  <si>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</si>
  <si>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</si>
  <si>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</si>
  <si>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</si>
  <si>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</si>
  <si>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</si>
  <si>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</si>
  <si>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</si>
  <si>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</si>
  <si>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</si>
  <si>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</si>
  <si>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</si>
  <si>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</si>
  <si>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</si>
  <si>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</si>
  <si>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</si>
  <si>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</si>
  <si>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</si>
  <si>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</si>
  <si>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</si>
  <si>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</si>
  <si>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</si>
  <si>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</si>
  <si>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</si>
  <si>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</si>
  <si>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</si>
  <si>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</si>
  <si>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</si>
  <si>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</si>
  <si>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</si>
  <si>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</si>
  <si>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</si>
  <si>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</si>
  <si>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</si>
  <si>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</si>
  <si>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</si>
  <si>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</si>
  <si>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</si>
  <si>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</si>
  <si>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</si>
  <si>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</si>
  <si>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</si>
  <si>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</si>
  <si>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</si>
  <si>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</si>
  <si>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</si>
  <si>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</si>
  <si>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</si>
  <si>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</si>
  <si>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</si>
  <si>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</si>
  <si>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</si>
  <si>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</si>
  <si>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</si>
  <si>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</si>
  <si>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</si>
  <si>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</si>
  <si>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</si>
  <si>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</si>
  <si>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</si>
  <si>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</si>
  <si>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</si>
  <si>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</si>
  <si>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</si>
  <si>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</si>
  <si>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</si>
  <si>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</si>
  <si>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</si>
  <si>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</si>
  <si>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</si>
  <si>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</si>
  <si>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</si>
  <si>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</si>
  <si>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</si>
  <si>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</si>
  <si>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</si>
  <si>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</si>
  <si>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</si>
  <si>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</si>
  <si>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</si>
  <si>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</si>
  <si>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</si>
  <si>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</si>
  <si>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</si>
  <si>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</si>
  <si>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</si>
  <si>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</si>
  <si>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</si>
  <si>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</si>
  <si>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</si>
  <si>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</si>
  <si>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</si>
  <si>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</si>
  <si>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</si>
  <si>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</si>
  <si>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</si>
  <si>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</si>
  <si>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</si>
  <si>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</si>
  <si>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</si>
  <si>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</si>
  <si>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</si>
  <si>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</si>
  <si>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</si>
  <si>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</si>
  <si>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</si>
  <si>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</si>
  <si>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</si>
  <si>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</si>
  <si>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</si>
  <si>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</si>
  <si>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</si>
  <si>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</si>
  <si>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</si>
  <si>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</si>
  <si>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</si>
  <si>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</si>
  <si>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</si>
  <si>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</si>
  <si>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</si>
  <si>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</si>
  <si>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</si>
  <si>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</si>
  <si>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</si>
  <si>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</si>
  <si>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</si>
  <si>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</si>
  <si>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</si>
  <si>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</si>
  <si>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</si>
  <si>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</si>
  <si>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</si>
  <si>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</si>
  <si>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</si>
  <si>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</si>
  <si>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</si>
  <si>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</si>
  <si>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</si>
  <si>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</si>
  <si>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</si>
  <si>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</si>
  <si>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</si>
  <si>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</si>
  <si>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</si>
  <si>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</si>
  <si>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</si>
  <si>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</si>
  <si>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</si>
  <si>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</si>
  <si>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</si>
  <si>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</si>
  <si>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</si>
  <si>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</si>
  <si>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</si>
  <si>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</si>
  <si>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</si>
  <si>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</si>
  <si>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</si>
  <si>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</si>
  <si>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</si>
  <si>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</si>
  <si>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</si>
  <si>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</si>
  <si>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</si>
  <si>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</si>
  <si>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</si>
  <si>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</si>
  <si>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</si>
  <si>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</si>
  <si>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</si>
  <si>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</si>
  <si>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</si>
  <si>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</si>
  <si>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</si>
  <si>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</si>
  <si>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</si>
  <si>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</si>
  <si>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</si>
  <si>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</si>
  <si>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</si>
  <si>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</si>
  <si>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</si>
  <si>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</si>
  <si>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</si>
  <si>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</si>
  <si>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</si>
  <si>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</si>
  <si>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</si>
  <si>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</si>
  <si>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</si>
  <si>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</si>
  <si>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</si>
  <si>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</si>
  <si>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</si>
  <si>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</si>
  <si>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</si>
  <si>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</si>
  <si>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</si>
  <si>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</si>
  <si>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</si>
  <si>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</si>
  <si>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</si>
  <si>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</si>
  <si>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</si>
  <si>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</si>
  <si>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</si>
  <si>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</si>
  <si>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</si>
  <si>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</si>
  <si>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</si>
  <si>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</si>
  <si>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</si>
  <si>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</si>
  <si>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</si>
  <si>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</si>
  <si>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</si>
  <si>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</si>
  <si>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</si>
  <si>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</si>
  <si>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</si>
  <si>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</si>
  <si>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</si>
  <si>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</si>
  <si>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</si>
  <si>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</si>
  <si>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</si>
  <si>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</si>
  <si>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</si>
  <si>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</si>
  <si>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</si>
  <si>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</si>
  <si>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</si>
  <si>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</si>
  <si>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</si>
  <si>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</si>
  <si>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</si>
  <si>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</si>
  <si>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</si>
  <si>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</si>
  <si>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</si>
  <si>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</si>
  <si>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</si>
  <si>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</si>
  <si>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</si>
  <si>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</si>
  <si>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</si>
  <si>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</si>
  <si>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</si>
  <si>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</si>
  <si>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</si>
  <si>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</si>
  <si>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</si>
  <si>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</si>
  <si>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</si>
  <si>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</si>
  <si>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</si>
  <si>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</si>
  <si>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</si>
  <si>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</si>
  <si>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</si>
  <si>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</si>
  <si>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</si>
  <si>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</si>
  <si>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</si>
  <si>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</si>
  <si>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</si>
  <si>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</si>
  <si>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</si>
  <si>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</si>
  <si>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</si>
  <si>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</si>
  <si>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</si>
  <si>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</si>
  <si>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</si>
  <si>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</si>
  <si>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</si>
  <si>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</si>
  <si>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</si>
  <si>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</si>
  <si>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</si>
  <si>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</si>
  <si>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</si>
  <si>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</si>
  <si>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</si>
  <si>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</si>
  <si>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</si>
  <si>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</si>
  <si>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</si>
  <si>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</si>
  <si>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</si>
  <si>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</si>
  <si>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</si>
  <si>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</si>
  <si>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</si>
  <si>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</si>
  <si>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</si>
  <si>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</si>
  <si>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</si>
  <si>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</si>
  <si>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</si>
  <si>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</si>
  <si>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</si>
  <si>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</si>
  <si>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</si>
  <si>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</si>
  <si>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</si>
  <si>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</si>
  <si>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</si>
  <si>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</si>
  <si>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</si>
  <si>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</si>
  <si>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</si>
  <si>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</si>
  <si>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</si>
  <si>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</si>
  <si>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</si>
  <si>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</si>
  <si>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</si>
  <si>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</si>
  <si>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</si>
  <si>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</si>
  <si>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</si>
  <si>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</si>
  <si>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</si>
  <si>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</si>
  <si>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</si>
  <si>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</si>
  <si>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</si>
  <si>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</si>
  <si>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</si>
  <si>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</si>
  <si>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</si>
  <si>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</si>
  <si>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</si>
  <si>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</si>
  <si>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</si>
  <si>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</si>
  <si>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</si>
  <si>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</si>
  <si>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</si>
  <si>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</si>
  <si>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</si>
  <si>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</si>
  <si>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</si>
  <si>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</si>
  <si>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</si>
  <si>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</si>
  <si>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</si>
  <si>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</si>
  <si>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</si>
  <si>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</si>
  <si>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</si>
  <si>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</si>
  <si>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</si>
  <si>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</si>
  <si>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</si>
  <si>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</si>
  <si>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</si>
  <si>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</si>
  <si>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</si>
  <si>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</si>
  <si>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</si>
  <si>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</si>
  <si>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</si>
  <si>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</si>
  <si>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</si>
  <si>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</si>
  <si>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</si>
  <si>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</si>
  <si>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</si>
  <si>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</si>
  <si>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</si>
  <si>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</si>
  <si>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</si>
  <si>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</si>
  <si>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</si>
  <si>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</si>
  <si>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</si>
  <si>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</si>
  <si>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</si>
  <si>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</si>
  <si>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</si>
  <si>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</si>
  <si>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</si>
  <si>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</si>
  <si>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</si>
  <si>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</si>
  <si>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</si>
  <si>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</si>
  <si>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</si>
  <si>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</si>
  <si>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</si>
  <si>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</si>
  <si>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</si>
  <si>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</si>
  <si>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</si>
  <si>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</si>
  <si>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</si>
  <si>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</si>
  <si>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</si>
  <si>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</si>
  <si>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</si>
  <si>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</si>
  <si>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</si>
  <si>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</si>
  <si>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</si>
  <si>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</si>
  <si>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</si>
  <si>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</si>
  <si>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</si>
  <si>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</si>
  <si>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</si>
  <si>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</si>
  <si>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</si>
  <si>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</si>
  <si>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</si>
  <si>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</si>
  <si>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</si>
  <si>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</si>
  <si>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</si>
  <si>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</si>
  <si>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</si>
  <si>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</si>
  <si>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</si>
  <si>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</si>
  <si>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</si>
  <si>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</si>
  <si>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</si>
  <si>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</si>
  <si>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</si>
  <si>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</si>
  <si>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</si>
  <si>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</si>
  <si>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</si>
  <si>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</si>
  <si>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</si>
  <si>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</si>
  <si>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</si>
  <si>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</si>
  <si>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</si>
  <si>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</si>
  <si>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</si>
  <si>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</si>
  <si>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</si>
  <si>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</si>
  <si>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</si>
  <si>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</si>
  <si>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</si>
  <si>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</si>
  <si>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</si>
  <si>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</si>
  <si>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</si>
  <si>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</si>
  <si>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</si>
  <si>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</si>
  <si>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</si>
  <si>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</si>
  <si>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</si>
  <si>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</si>
  <si>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</si>
  <si>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</si>
  <si>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</si>
  <si>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</si>
  <si>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</si>
  <si>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</si>
  <si>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</si>
  <si>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</si>
  <si>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</si>
  <si>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</si>
  <si>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</si>
  <si>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</si>
  <si>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</si>
  <si>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</si>
  <si>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</si>
  <si>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</si>
  <si>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</si>
  <si>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</si>
  <si>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</si>
  <si>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</si>
  <si>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</si>
  <si>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</si>
  <si>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</si>
  <si>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</si>
  <si>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</si>
  <si>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</si>
  <si>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</si>
  <si>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</si>
  <si>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</si>
  <si>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</si>
  <si>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</si>
  <si>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</si>
  <si>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</si>
  <si>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</si>
  <si>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</si>
  <si>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</si>
  <si>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</si>
  <si>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</si>
  <si>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</si>
  <si>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</si>
  <si>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</si>
  <si>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</si>
  <si>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</si>
  <si>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</si>
  <si>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</si>
  <si>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</si>
  <si>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</si>
  <si>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</si>
  <si>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</si>
  <si>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</si>
  <si>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</si>
  <si>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</si>
  <si>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</si>
  <si>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</si>
  <si>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</si>
  <si>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</si>
  <si>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</si>
  <si>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</si>
  <si>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</si>
  <si>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</si>
  <si>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</si>
  <si>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</si>
  <si>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</si>
  <si>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</si>
  <si>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</si>
  <si>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</si>
  <si>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</si>
  <si>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</si>
  <si>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</si>
  <si>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</si>
  <si>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</si>
  <si>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</si>
  <si>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</si>
  <si>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</si>
  <si>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</si>
  <si>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</si>
  <si>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</si>
  <si>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</si>
  <si>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</si>
  <si>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</si>
  <si>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</si>
  <si>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</si>
  <si>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</si>
  <si>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</si>
  <si>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</si>
  <si>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</si>
  <si>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</si>
  <si>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</si>
  <si>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</si>
  <si>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</si>
  <si>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</si>
  <si>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</si>
  <si>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</si>
  <si>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</si>
  <si>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</si>
  <si>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</si>
  <si>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</si>
  <si>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</si>
  <si>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</si>
  <si>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</si>
  <si>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</si>
  <si>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</si>
  <si>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</si>
  <si>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</si>
  <si>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</si>
  <si>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</si>
  <si>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</si>
  <si>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</si>
  <si>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</si>
  <si>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</si>
  <si>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</si>
  <si>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</si>
  <si>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</si>
  <si>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</si>
  <si>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</si>
  <si>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</si>
  <si>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</si>
  <si>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</si>
  <si>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</si>
  <si>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</si>
  <si>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</si>
  <si>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</si>
  <si>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</si>
  <si>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</si>
  <si>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</si>
  <si>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</si>
  <si>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</si>
  <si>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</si>
  <si>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</si>
  <si>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</si>
  <si>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</si>
  <si>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</si>
  <si>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</si>
  <si>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</si>
  <si>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</si>
  <si>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</si>
  <si>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</si>
  <si>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</si>
  <si>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</si>
  <si>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</si>
  <si>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</si>
  <si>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</si>
  <si>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</si>
  <si>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</si>
  <si>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</si>
  <si>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</si>
  <si>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</si>
  <si>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</si>
  <si>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</si>
  <si>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</si>
  <si>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</si>
  <si>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</si>
  <si>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</si>
  <si>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</si>
  <si>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</si>
  <si>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</si>
  <si>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</si>
  <si>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</si>
  <si>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</si>
  <si>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</si>
  <si>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</si>
  <si>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</si>
  <si>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</si>
  <si>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</si>
  <si>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</si>
  <si>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</si>
  <si>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</si>
  <si>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</si>
  <si>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</si>
  <si>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</si>
  <si>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</si>
  <si>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</si>
  <si>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</si>
  <si>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</si>
  <si>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</si>
  <si>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</si>
  <si>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</si>
  <si>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</si>
  <si>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</si>
  <si>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</si>
  <si>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</si>
  <si>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</si>
  <si>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</si>
  <si>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</si>
  <si>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</si>
  <si>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</si>
  <si>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</si>
  <si>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</si>
  <si>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</si>
  <si>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</si>
  <si>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</si>
  <si>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</si>
  <si>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</si>
  <si>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</si>
  <si>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</si>
  <si>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</si>
  <si>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</si>
  <si>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</si>
  <si>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</si>
  <si>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</si>
  <si>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</si>
  <si>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</si>
  <si>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</si>
  <si>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</si>
  <si>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</si>
  <si>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</si>
  <si>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</si>
  <si>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</si>
  <si>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</si>
  <si>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</si>
  <si>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</si>
  <si>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</si>
  <si>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</si>
  <si>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</si>
  <si>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</si>
  <si>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</si>
  <si>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</si>
  <si>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</si>
  <si>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</si>
  <si>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</si>
  <si>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</si>
  <si>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</si>
  <si>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</si>
  <si>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</si>
  <si>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</si>
  <si>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</si>
  <si>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</si>
  <si>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</si>
  <si>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</si>
  <si>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</si>
  <si>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</si>
  <si>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</si>
  <si>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</si>
  <si>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</si>
  <si>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</si>
  <si>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</si>
  <si>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</si>
  <si>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</si>
  <si>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</si>
  <si>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</si>
  <si>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</si>
  <si>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</si>
  <si>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</si>
  <si>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</si>
  <si>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</si>
  <si>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</si>
  <si>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</si>
  <si>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</si>
  <si>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</si>
  <si>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</si>
  <si>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</si>
  <si>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</si>
  <si>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</si>
  <si>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</si>
  <si>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</si>
  <si>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</si>
  <si>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</si>
  <si>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</si>
  <si>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</si>
  <si>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</si>
  <si>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</si>
  <si>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</si>
  <si>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</si>
  <si>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</si>
  <si>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</si>
  <si>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</si>
  <si>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</si>
  <si>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</si>
  <si>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</si>
  <si>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</si>
  <si>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</si>
  <si>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</si>
  <si>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</si>
  <si>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</si>
  <si>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</si>
  <si>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</si>
  <si>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</si>
  <si>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</si>
  <si>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</si>
  <si>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</si>
  <si>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</si>
  <si>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</si>
  <si>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</si>
  <si>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</si>
  <si>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</si>
  <si>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</si>
  <si>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</si>
  <si>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</si>
  <si>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</si>
  <si>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</si>
  <si>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</si>
  <si>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</si>
  <si>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</si>
  <si>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</si>
  <si>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</si>
  <si>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</si>
  <si>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</si>
  <si>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</si>
  <si>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</si>
  <si>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</si>
  <si>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</si>
  <si>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</si>
  <si>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</si>
  <si>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</si>
  <si>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</si>
  <si>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</si>
  <si>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</si>
  <si>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</si>
  <si>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</si>
  <si>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</si>
  <si>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</si>
  <si>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</si>
  <si>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</si>
  <si>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</si>
  <si>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</si>
  <si>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</si>
  <si>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</si>
  <si>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</si>
  <si>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</si>
  <si>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</si>
  <si>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</si>
  <si>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</si>
  <si>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</si>
  <si>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</si>
  <si>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</si>
  <si>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</si>
  <si>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</si>
  <si>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</si>
  <si>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</si>
  <si>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</si>
  <si>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</si>
  <si>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</si>
  <si>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</si>
  <si>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</si>
  <si>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</si>
  <si>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</si>
  <si>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</si>
  <si>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</si>
  <si>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</si>
  <si>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</si>
  <si>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</si>
  <si>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</si>
  <si>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</si>
  <si>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</si>
  <si>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</si>
  <si>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</si>
  <si>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</si>
  <si>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</si>
  <si>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</si>
  <si>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</si>
  <si>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</si>
  <si>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</si>
  <si>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</si>
  <si>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</si>
  <si>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</si>
  <si>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</si>
  <si>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</si>
  <si>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</si>
  <si>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</si>
  <si>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</si>
  <si>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</si>
  <si>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</si>
  <si>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</si>
  <si>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</si>
  <si>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</si>
  <si>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</si>
  <si>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</si>
  <si>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</si>
  <si>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</si>
  <si>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</si>
  <si>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</si>
  <si>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</si>
  <si>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</si>
  <si>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</si>
  <si>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</si>
  <si>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</si>
  <si>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</si>
  <si>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</si>
  <si>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</si>
  <si>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</si>
  <si>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</si>
  <si>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</si>
  <si>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</si>
  <si>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</si>
  <si>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</si>
  <si>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</si>
  <si>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</si>
  <si>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</si>
  <si>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</si>
  <si>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</si>
  <si>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</si>
  <si>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</si>
  <si>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</si>
  <si>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</si>
  <si>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</si>
  <si>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</si>
  <si>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</si>
  <si>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</si>
  <si>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</si>
  <si>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</si>
  <si>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</si>
  <si>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</si>
  <si>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</si>
  <si>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</si>
  <si>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</si>
  <si>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</si>
  <si>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</si>
  <si>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</si>
  <si>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</si>
  <si>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</si>
  <si>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</si>
  <si>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</si>
  <si>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</si>
  <si>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</si>
  <si>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</si>
  <si>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</si>
  <si>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</si>
  <si>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</si>
  <si>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</si>
  <si>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</si>
  <si>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</si>
  <si>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</si>
  <si>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</si>
  <si>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</si>
  <si>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</si>
  <si>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</si>
  <si>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</si>
  <si>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</si>
  <si>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</si>
  <si>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</si>
  <si>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</si>
  <si>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</si>
  <si>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</si>
  <si>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</si>
  <si>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</si>
  <si>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</si>
  <si>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</si>
  <si>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</si>
  <si>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</si>
  <si>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</si>
  <si>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</si>
  <si>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</si>
  <si>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</si>
  <si>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</si>
  <si>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</si>
  <si>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</si>
  <si>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</si>
  <si>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</si>
  <si>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</si>
  <si>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</si>
  <si>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</si>
  <si>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</si>
  <si>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</si>
  <si>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</si>
  <si>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</si>
  <si>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</si>
  <si>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</si>
  <si>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</si>
  <si>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</si>
  <si>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</si>
  <si>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</si>
  <si>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</si>
  <si>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</si>
  <si>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</si>
  <si>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</si>
  <si>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</si>
  <si>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</si>
  <si>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</si>
  <si>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</si>
  <si>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</si>
  <si>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</si>
  <si>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</si>
  <si>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</si>
  <si>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</si>
  <si>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</si>
  <si>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</si>
  <si>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</si>
  <si>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</si>
  <si>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</si>
  <si>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</si>
  <si>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</si>
  <si>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</si>
  <si>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</si>
  <si>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</si>
  <si>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</si>
  <si>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</si>
  <si>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</si>
  <si>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</si>
  <si>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</si>
  <si>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</si>
  <si>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</si>
  <si>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</si>
  <si>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</si>
  <si>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</si>
  <si>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</si>
  <si>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</si>
  <si>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</si>
  <si>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</si>
  <si>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</si>
  <si>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</si>
  <si>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</si>
  <si>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</si>
  <si>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</si>
  <si>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</si>
  <si>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</si>
  <si>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</si>
  <si>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</si>
  <si>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</si>
  <si>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</si>
  <si>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</si>
  <si>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</si>
  <si>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</si>
  <si>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</si>
  <si>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</si>
  <si>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</si>
  <si>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</si>
  <si>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</si>
  <si>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</si>
  <si>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</si>
  <si>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</si>
  <si>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</si>
  <si>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</si>
  <si>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</si>
  <si>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</si>
  <si>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</si>
  <si>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</si>
  <si>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</si>
  <si>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</si>
  <si>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</si>
  <si>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</si>
  <si>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</si>
  <si>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</si>
  <si>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</si>
  <si>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</si>
  <si>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</si>
  <si>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</si>
  <si>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</si>
  <si>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</si>
  <si>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</si>
  <si>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</si>
  <si>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</si>
  <si>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</si>
  <si>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</si>
  <si>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</si>
  <si>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</si>
  <si>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</si>
  <si>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</si>
  <si>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</si>
  <si>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</si>
  <si>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</si>
  <si>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</si>
  <si>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</si>
  <si>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</si>
  <si>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</si>
  <si>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</si>
  <si>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</si>
  <si>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</si>
  <si>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</si>
  <si>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</si>
  <si>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</si>
  <si>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</si>
  <si>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</si>
  <si>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</si>
  <si>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</si>
  <si>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</si>
  <si>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</si>
  <si>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</si>
  <si>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</si>
  <si>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</si>
  <si>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</si>
  <si>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</si>
  <si>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</si>
  <si>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</si>
  <si>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</si>
  <si>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</si>
  <si>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</si>
  <si>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</si>
  <si>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</si>
  <si>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</si>
  <si>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</si>
  <si>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</si>
  <si>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</si>
  <si>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</si>
  <si>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</si>
  <si>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</si>
  <si>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</si>
  <si>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</si>
  <si>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</si>
  <si>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</si>
  <si>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</si>
  <si>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</si>
  <si>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</si>
  <si>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</si>
  <si>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</si>
  <si>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</si>
  <si>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</si>
  <si>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</si>
  <si>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</si>
  <si>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</si>
  <si>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</si>
  <si>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</si>
  <si>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</si>
  <si>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</si>
  <si>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</si>
  <si>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</si>
  <si>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</si>
  <si>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</si>
  <si>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</si>
  <si>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</si>
  <si>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</si>
  <si>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</si>
  <si>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</si>
  <si>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</si>
  <si>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</si>
  <si>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</si>
  <si>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</si>
  <si>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</si>
  <si>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</si>
  <si>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</si>
  <si>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</si>
  <si>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</si>
  <si>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</si>
  <si>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</si>
  <si>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</si>
  <si>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</si>
  <si>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</si>
  <si>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</si>
  <si>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</si>
  <si>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</si>
  <si>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</si>
  <si>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</si>
  <si>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</si>
  <si>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</si>
  <si>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</si>
  <si>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</si>
  <si>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</si>
  <si>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</si>
  <si>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</si>
  <si>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</si>
  <si>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</si>
  <si>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</si>
  <si>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</si>
  <si>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</si>
  <si>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</si>
  <si>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</si>
  <si>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</si>
  <si>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</si>
  <si>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</si>
  <si>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</si>
  <si>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</si>
  <si>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</si>
  <si>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</si>
  <si>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</si>
  <si>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</si>
  <si>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</si>
  <si>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</si>
  <si>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</si>
  <si>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</si>
  <si>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</si>
  <si>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</si>
  <si>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</si>
  <si>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</si>
  <si>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</si>
  <si>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</si>
  <si>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</si>
  <si>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</si>
  <si>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</si>
  <si>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</si>
  <si>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</si>
  <si>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</si>
  <si>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</si>
  <si>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</si>
  <si>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</si>
  <si>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</si>
  <si>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</si>
  <si>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</si>
  <si>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</si>
  <si>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</si>
  <si>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</si>
  <si>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</si>
  <si>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</si>
  <si>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</si>
  <si>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</si>
  <si>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</si>
  <si>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</si>
  <si>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</si>
  <si>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</si>
  <si>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</si>
  <si>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</si>
  <si>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</si>
  <si>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</si>
  <si>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</si>
  <si>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</si>
  <si>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</si>
  <si>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</si>
  <si>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</si>
  <si>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</si>
  <si>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</si>
  <si>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</si>
  <si>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</si>
  <si>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</si>
  <si>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</si>
  <si>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</si>
  <si>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</si>
  <si>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</si>
  <si>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</si>
  <si>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</si>
  <si>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</si>
  <si>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</si>
  <si>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</si>
  <si>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</si>
  <si>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</si>
  <si>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</si>
  <si>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</si>
  <si>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</si>
  <si>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</si>
  <si>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</si>
  <si>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</si>
  <si>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</si>
  <si>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</si>
  <si>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</si>
  <si>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</si>
  <si>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</si>
  <si>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</si>
  <si>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</si>
  <si>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</si>
  <si>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</si>
  <si>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</si>
  <si>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</si>
  <si>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</si>
  <si>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</si>
  <si>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</si>
  <si>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</si>
  <si>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</si>
  <si>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</si>
  <si>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</si>
  <si>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</si>
  <si>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</si>
  <si>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</si>
  <si>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</si>
  <si>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</si>
  <si>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</si>
  <si>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</si>
  <si>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</si>
  <si>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</si>
  <si>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</si>
  <si>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</si>
  <si>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</si>
  <si>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</si>
  <si>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</si>
  <si>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</si>
  <si>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</si>
  <si>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</si>
  <si>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</si>
  <si>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</si>
  <si>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</si>
  <si>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</si>
  <si>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</si>
  <si>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</si>
  <si>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</si>
  <si>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</si>
  <si>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</si>
  <si>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</si>
  <si>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</si>
  <si>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</si>
  <si>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</si>
  <si>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</si>
  <si>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</si>
  <si>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</si>
  <si>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</si>
  <si>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</si>
  <si>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</si>
  <si>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</si>
  <si>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</si>
  <si>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</si>
  <si>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</si>
  <si>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</si>
  <si>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</si>
  <si>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</si>
  <si>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</si>
  <si>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</si>
  <si>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</si>
  <si>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</si>
  <si>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</si>
  <si>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</si>
  <si>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</si>
  <si>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</si>
  <si>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</si>
  <si>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</si>
  <si>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</si>
  <si>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</si>
  <si>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</si>
  <si>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</si>
  <si>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</si>
  <si>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</si>
  <si>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</si>
  <si>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</si>
  <si>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</si>
  <si>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</si>
  <si>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</si>
  <si>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</si>
  <si>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</si>
  <si>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</si>
  <si>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</si>
  <si>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</si>
  <si>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</si>
  <si>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</si>
  <si>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</si>
  <si>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</si>
  <si>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</si>
  <si>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</si>
  <si>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</si>
  <si>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</si>
  <si>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</si>
  <si>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</si>
  <si>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</si>
  <si>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</si>
  <si>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</si>
  <si>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</si>
  <si>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</si>
  <si>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</si>
  <si>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</si>
  <si>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</si>
  <si>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</si>
  <si>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</si>
  <si>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</si>
  <si>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</si>
  <si>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</si>
  <si>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</si>
  <si>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</si>
  <si>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</si>
  <si>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</si>
  <si>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</si>
  <si>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</si>
  <si>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</si>
  <si>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</si>
  <si>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</si>
  <si>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</si>
  <si>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</si>
  <si>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</si>
  <si>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</si>
  <si>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</si>
  <si>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</si>
  <si>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</si>
  <si>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</si>
  <si>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</si>
  <si>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</si>
  <si>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</si>
  <si>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</si>
  <si>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</si>
  <si>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</si>
  <si>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</si>
  <si>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</si>
  <si>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</si>
  <si>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</si>
  <si>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</si>
  <si>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</si>
  <si>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</si>
  <si>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</si>
  <si>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</si>
  <si>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</si>
  <si>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</si>
  <si>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</si>
  <si>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</si>
  <si>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</si>
  <si>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</si>
  <si>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</si>
  <si>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</si>
  <si>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</si>
  <si>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</si>
  <si>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</si>
  <si>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</si>
  <si>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</si>
  <si>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</si>
  <si>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</si>
  <si>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</si>
  <si>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</si>
  <si>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</si>
  <si>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</si>
  <si>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</si>
  <si>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</si>
  <si>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</si>
  <si>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</si>
  <si>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</si>
  <si>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</si>
  <si>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</si>
  <si>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</si>
  <si>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</si>
  <si>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</si>
  <si>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</si>
  <si>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</si>
  <si>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</si>
  <si>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</si>
  <si>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</si>
  <si>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</si>
  <si>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</si>
  <si>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</si>
  <si>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</si>
  <si>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</si>
  <si>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</si>
  <si>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</si>
  <si>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</si>
  <si>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</si>
  <si>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</si>
  <si>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</si>
  <si>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</si>
  <si>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</si>
  <si>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</si>
  <si>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</si>
  <si>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</si>
  <si>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</si>
  <si>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</si>
  <si>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</si>
  <si>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</si>
  <si>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</si>
  <si>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</si>
  <si>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</si>
  <si>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</si>
  <si>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</si>
  <si>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</si>
  <si>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</si>
  <si>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</si>
  <si>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</si>
  <si>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</si>
  <si>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</si>
  <si>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</si>
  <si>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</si>
  <si>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</si>
  <si>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</si>
  <si>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</si>
  <si>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</si>
  <si>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</si>
  <si>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</si>
  <si>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</si>
  <si>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</si>
  <si>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</si>
  <si>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</si>
  <si>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</si>
  <si>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</si>
  <si>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</si>
  <si>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</si>
  <si>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</si>
  <si>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</si>
  <si>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</si>
  <si>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</si>
  <si>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</si>
  <si>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</si>
  <si>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</si>
  <si>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</si>
  <si>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</si>
  <si>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</si>
  <si>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</si>
  <si>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</si>
  <si>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</si>
  <si>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</si>
  <si>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</si>
  <si>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</si>
  <si>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</si>
  <si>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</si>
  <si>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</si>
  <si>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</si>
  <si>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</si>
  <si>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</si>
  <si>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</si>
  <si>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</si>
  <si>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</si>
  <si>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</si>
  <si>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</si>
  <si>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</si>
  <si>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</si>
  <si>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</si>
  <si>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</si>
  <si>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</si>
  <si>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</si>
  <si>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</si>
  <si>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</si>
  <si>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</si>
  <si>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</si>
  <si>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</si>
  <si>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</si>
  <si>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</si>
  <si>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</si>
  <si>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</si>
  <si>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</si>
  <si>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</si>
  <si>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</si>
  <si>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</si>
  <si>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</si>
  <si>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</si>
  <si>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</si>
  <si>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</si>
  <si>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</si>
  <si>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</si>
  <si>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</si>
  <si>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</si>
  <si>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</si>
  <si>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</si>
  <si>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</si>
  <si>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</si>
  <si>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</si>
  <si>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</si>
  <si>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</si>
  <si>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</si>
  <si>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</si>
  <si>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</si>
  <si>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</si>
  <si>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</si>
  <si>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</si>
  <si>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</si>
  <si>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</si>
  <si>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</si>
  <si>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</si>
  <si>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</si>
  <si>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</si>
  <si>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</si>
  <si>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</si>
  <si>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</si>
  <si>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</si>
  <si>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</si>
  <si>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</si>
  <si>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</si>
  <si>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</si>
  <si>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</si>
  <si>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</si>
  <si>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</si>
  <si>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</si>
  <si>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</si>
  <si>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</si>
  <si>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</si>
  <si>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</si>
  <si>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</si>
  <si>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</si>
  <si>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</si>
  <si>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</si>
  <si>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</si>
  <si>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</si>
  <si>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</si>
  <si>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</si>
  <si>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</si>
  <si>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</si>
  <si>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</si>
  <si>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</si>
  <si>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</si>
  <si>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</si>
  <si>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</si>
  <si>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</si>
  <si>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</si>
  <si>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</si>
  <si>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</si>
  <si>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</si>
  <si>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</si>
  <si>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</si>
  <si>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</si>
  <si>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</si>
  <si>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</si>
  <si>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</si>
  <si>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</si>
  <si>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</si>
  <si>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</si>
  <si>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</si>
  <si>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</si>
  <si>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</si>
  <si>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</si>
  <si>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</si>
  <si>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</si>
  <si>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</si>
  <si>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</si>
  <si>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</si>
  <si>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</si>
  <si>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</si>
  <si>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</si>
  <si>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</si>
  <si>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</si>
  <si>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</si>
  <si>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</si>
  <si>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</si>
  <si>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</si>
  <si>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</si>
  <si>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</si>
  <si>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</si>
  <si>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</si>
  <si>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</si>
  <si>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</si>
  <si>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</si>
  <si>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</si>
  <si>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</si>
  <si>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</si>
  <si>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</si>
  <si>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</si>
  <si>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</si>
  <si>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</si>
  <si>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</si>
  <si>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</si>
  <si>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</si>
  <si>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</si>
  <si>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</si>
  <si>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</si>
  <si>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</si>
  <si>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</si>
  <si>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</si>
  <si>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</si>
  <si>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</si>
  <si>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</si>
  <si>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</si>
  <si>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</si>
  <si>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</si>
  <si>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</si>
  <si>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</si>
  <si>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</si>
  <si>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</si>
  <si>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</si>
  <si>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</si>
  <si>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</si>
  <si>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</si>
  <si>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</si>
  <si>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</si>
  <si>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</si>
  <si>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</si>
  <si>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</si>
  <si>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</si>
  <si>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</si>
  <si>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</si>
  <si>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</si>
  <si>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</si>
  <si>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</si>
  <si>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</si>
  <si>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</si>
  <si>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</si>
  <si>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</si>
  <si>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</si>
  <si>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</si>
  <si>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</si>
  <si>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</si>
  <si>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</si>
  <si>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</si>
  <si>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</si>
  <si>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</si>
  <si>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</si>
  <si>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</si>
  <si>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</si>
  <si>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</si>
  <si>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</si>
  <si>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</si>
  <si>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</si>
  <si>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</si>
  <si>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</si>
  <si>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</si>
  <si>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</si>
  <si>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</si>
  <si>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</si>
  <si>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</si>
  <si>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</si>
  <si>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</si>
  <si>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</si>
  <si>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</si>
  <si>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</si>
  <si>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</si>
  <si>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</si>
  <si>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</si>
  <si>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</si>
  <si>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</si>
  <si>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</si>
  <si>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</si>
  <si>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</si>
  <si>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</si>
  <si>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</si>
  <si>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</si>
  <si>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</si>
  <si>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</si>
  <si>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</si>
  <si>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</si>
  <si>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</si>
  <si>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</si>
  <si>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</si>
  <si>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</si>
  <si>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</si>
  <si>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</si>
  <si>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</si>
  <si>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</si>
  <si>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</si>
  <si>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</si>
  <si>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</si>
  <si>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</si>
  <si>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</si>
  <si>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</si>
  <si>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</si>
  <si>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</si>
  <si>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</si>
  <si>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</si>
  <si>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</si>
  <si>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</si>
  <si>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</si>
  <si>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</si>
  <si>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</si>
  <si>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</si>
  <si>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</si>
  <si>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</si>
  <si>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</si>
  <si>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</si>
  <si>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</si>
  <si>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</si>
  <si>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</si>
  <si>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</si>
  <si>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</si>
  <si>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</si>
  <si>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</si>
  <si>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</si>
  <si>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</si>
  <si>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</si>
  <si>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</si>
  <si>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</si>
  <si>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</si>
  <si>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</si>
  <si>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</si>
  <si>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</si>
  <si>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</si>
  <si>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</si>
  <si>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</si>
  <si>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</si>
  <si>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</si>
  <si>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</si>
  <si>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</si>
  <si>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</si>
  <si>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</si>
  <si>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</si>
  <si>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</si>
  <si>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</si>
  <si>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</si>
  <si>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</si>
  <si>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</si>
  <si>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</si>
  <si>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</si>
  <si>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</si>
  <si>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</si>
  <si>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</si>
  <si>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</si>
  <si>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</si>
  <si>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</si>
  <si>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</si>
  <si>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</si>
  <si>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</si>
  <si>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</si>
  <si>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</si>
  <si>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</si>
  <si>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</si>
  <si>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</si>
  <si>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</si>
  <si>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</si>
  <si>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</si>
  <si>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</si>
  <si>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</si>
  <si>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</si>
  <si>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</si>
  <si>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</si>
  <si>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</si>
  <si>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</si>
  <si>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</si>
  <si>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</si>
  <si>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</si>
  <si>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</si>
  <si>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</si>
  <si>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</si>
  <si>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</si>
  <si>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</si>
  <si>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</si>
  <si>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</si>
  <si>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</si>
  <si>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</si>
  <si>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</si>
  <si>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</si>
  <si>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</si>
  <si>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</si>
  <si>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</si>
  <si>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</si>
  <si>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</si>
  <si>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</si>
  <si>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</si>
  <si>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</si>
  <si>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</si>
  <si>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</si>
  <si>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</si>
  <si>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</si>
  <si>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</si>
  <si>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</si>
  <si>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</si>
  <si>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</si>
  <si>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</si>
  <si>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</si>
  <si>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</si>
  <si>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</si>
  <si>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</si>
  <si>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</si>
  <si>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</si>
  <si>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</si>
  <si>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</si>
  <si>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</si>
  <si>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</si>
  <si>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</si>
  <si>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</si>
  <si>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</si>
  <si>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</si>
  <si>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</si>
  <si>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</si>
  <si>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</si>
  <si>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</si>
  <si>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</si>
  <si>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</si>
  <si>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</si>
  <si>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</si>
  <si>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</si>
  <si>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</si>
  <si>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</si>
  <si>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</si>
  <si>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</si>
  <si>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</si>
  <si>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</si>
  <si>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</si>
  <si>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</si>
  <si>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</si>
  <si>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</si>
  <si>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</si>
  <si>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</si>
  <si>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</si>
  <si>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</si>
  <si>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</si>
  <si>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</si>
  <si>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</si>
  <si>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</si>
  <si>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</si>
  <si>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</si>
  <si>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</si>
  <si>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</si>
  <si>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</si>
  <si>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</si>
  <si>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</si>
  <si>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</si>
  <si>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</si>
  <si>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</si>
  <si>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</si>
  <si>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</si>
  <si>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</si>
  <si>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</si>
  <si>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</si>
  <si>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</si>
  <si>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</si>
  <si>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</si>
  <si>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</si>
  <si>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</si>
  <si>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</si>
  <si>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</si>
  <si>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</si>
  <si>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</si>
  <si>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</si>
  <si>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</si>
  <si>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</si>
  <si>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</si>
  <si>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</si>
  <si>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</si>
  <si>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</si>
  <si>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</si>
  <si>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</si>
  <si>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</si>
  <si>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</si>
  <si>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</si>
  <si>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</si>
  <si>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</si>
  <si>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</si>
  <si>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</si>
  <si>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</si>
  <si>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</si>
  <si>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</si>
  <si>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</si>
  <si>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</si>
  <si>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</si>
  <si>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</si>
  <si>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</si>
  <si>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</si>
  <si>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</si>
  <si>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</si>
  <si>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</si>
  <si>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</si>
  <si>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</si>
  <si>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</si>
  <si>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</si>
  <si>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</si>
  <si>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</si>
  <si>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</si>
  <si>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</si>
  <si>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</si>
  <si>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</si>
  <si>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</si>
  <si>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</si>
  <si>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</si>
  <si>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</si>
  <si>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</si>
  <si>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</si>
  <si>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</si>
  <si>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</si>
  <si>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</si>
  <si>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</si>
  <si>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</si>
  <si>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</si>
  <si>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</si>
  <si>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</si>
  <si>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</si>
  <si>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</si>
  <si>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</si>
  <si>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</si>
  <si>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</si>
  <si>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</si>
  <si>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</si>
  <si>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</si>
  <si>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</si>
  <si>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</si>
  <si>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</si>
  <si>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</si>
  <si>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</si>
  <si>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</si>
  <si>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</si>
  <si>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</si>
  <si>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</si>
  <si>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</si>
  <si>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</si>
  <si>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</si>
  <si>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</si>
  <si>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</si>
  <si>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</si>
  <si>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</si>
  <si>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</si>
  <si>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</si>
  <si>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</si>
  <si>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</si>
  <si>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</si>
  <si>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</si>
  <si>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</si>
  <si>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</si>
  <si>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</si>
  <si>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</si>
  <si>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</si>
  <si>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</si>
  <si>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</si>
  <si>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</si>
  <si>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</si>
  <si>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</si>
  <si>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</si>
  <si>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</si>
  <si>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</si>
  <si>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</si>
  <si>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</si>
  <si>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</si>
  <si>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</si>
  <si>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</si>
  <si>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</si>
  <si>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</si>
  <si>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</si>
  <si>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</si>
  <si>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</si>
  <si>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</si>
  <si>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</si>
  <si>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</si>
  <si>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</si>
  <si>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</si>
  <si>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</si>
  <si>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</si>
  <si>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</si>
  <si>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</si>
  <si>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</si>
  <si>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</si>
  <si>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</si>
  <si>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</si>
  <si>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</si>
  <si>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</si>
  <si>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</si>
  <si>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</si>
  <si>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</si>
  <si>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</si>
  <si>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</si>
  <si>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</si>
  <si>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</si>
  <si>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</si>
  <si>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</si>
  <si>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</si>
  <si>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</si>
  <si>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</si>
  <si>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</si>
  <si>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</si>
  <si>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</si>
  <si>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</si>
  <si>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</si>
  <si>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</si>
  <si>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</si>
  <si>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</si>
  <si>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</si>
  <si>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</si>
  <si>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</si>
  <si>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</si>
  <si>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</si>
  <si>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</si>
  <si>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</si>
  <si>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</si>
  <si>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</si>
  <si>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</si>
  <si>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</si>
  <si>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</si>
  <si>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</si>
  <si>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</si>
  <si>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</si>
  <si>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</si>
  <si>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</si>
  <si>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</si>
  <si>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</si>
  <si>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</si>
  <si>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</si>
  <si>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</si>
  <si>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</si>
  <si>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</si>
  <si>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</si>
  <si>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</si>
  <si>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</si>
  <si>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</si>
  <si>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</si>
  <si>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</si>
  <si>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</si>
  <si>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</si>
  <si>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</si>
  <si>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</si>
  <si>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</si>
  <si>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</si>
  <si>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</si>
  <si>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</si>
  <si>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</si>
  <si>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</si>
  <si>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</si>
  <si>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</si>
  <si>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</si>
  <si>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</si>
  <si>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</si>
  <si>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</si>
  <si>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</si>
  <si>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</si>
  <si>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</si>
  <si>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</si>
  <si>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</si>
  <si>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</si>
  <si>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</si>
  <si>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</si>
  <si>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</si>
  <si>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</si>
  <si>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</si>
  <si>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</si>
  <si>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</si>
  <si>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</si>
  <si>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</si>
  <si>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</si>
  <si>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</si>
  <si>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</si>
  <si>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</si>
  <si>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</si>
  <si>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</si>
  <si>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</si>
  <si>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</si>
  <si>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</si>
  <si>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</si>
  <si>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</si>
  <si>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</si>
  <si>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</si>
  <si>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</si>
  <si>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</si>
  <si>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</si>
  <si>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</si>
  <si>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</si>
  <si>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</si>
  <si>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</si>
  <si>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</si>
  <si>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</si>
  <si>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</si>
  <si>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</si>
  <si>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</si>
  <si>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</si>
  <si>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</si>
  <si>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</si>
  <si>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</si>
  <si>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</si>
  <si>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</si>
  <si>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</si>
  <si>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</si>
  <si>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</si>
  <si>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</si>
  <si>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</si>
  <si>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</si>
  <si>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</si>
  <si>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</si>
  <si>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</si>
  <si>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</si>
  <si>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</si>
  <si>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</si>
  <si>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</si>
  <si>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</si>
  <si>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</si>
  <si>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</si>
  <si>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</si>
  <si>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</si>
  <si>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</si>
  <si>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</si>
  <si>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</si>
  <si>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</si>
  <si>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</si>
  <si>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</si>
  <si>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</si>
  <si>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</si>
  <si>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</si>
  <si>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</si>
  <si>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</si>
  <si>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</si>
  <si>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</si>
  <si>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</si>
  <si>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</si>
  <si>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</si>
  <si>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</si>
  <si>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</si>
  <si>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</si>
  <si>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</si>
  <si>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</si>
  <si>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</si>
  <si>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</si>
  <si>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</si>
  <si>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</si>
  <si>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</si>
  <si>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</si>
  <si>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</si>
  <si>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</si>
  <si>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</si>
  <si>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</si>
  <si>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</si>
  <si>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</si>
  <si>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</si>
  <si>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</si>
  <si>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</si>
  <si>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</si>
  <si>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</si>
  <si>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</si>
  <si>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</si>
  <si>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</si>
  <si>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</si>
  <si>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</si>
  <si>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</si>
  <si>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</si>
  <si>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</si>
  <si>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</si>
  <si>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</si>
  <si>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</si>
  <si>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</si>
  <si>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</si>
  <si>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</si>
  <si>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</si>
  <si>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</si>
  <si>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</si>
  <si>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</si>
  <si>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</si>
  <si>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</si>
  <si>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</si>
  <si>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</si>
  <si>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</si>
  <si>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</si>
  <si>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</si>
  <si>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</si>
  <si>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</si>
  <si>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</si>
  <si>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</si>
  <si>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</si>
  <si>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</si>
  <si>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</si>
  <si>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</si>
  <si>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</si>
  <si>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</si>
  <si>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</si>
  <si>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</si>
  <si>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</si>
  <si>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</si>
  <si>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</si>
  <si>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</si>
  <si>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</si>
  <si>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</si>
  <si>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</si>
  <si>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</si>
  <si>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</si>
  <si>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</si>
  <si>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</si>
  <si>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</si>
  <si>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</si>
  <si>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</si>
  <si>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</si>
  <si>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</si>
  <si>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</si>
  <si>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</si>
  <si>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</si>
  <si>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</si>
  <si>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</si>
  <si>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</si>
  <si>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</si>
  <si>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</si>
  <si>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</si>
  <si>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</si>
  <si>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</si>
  <si>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</si>
  <si>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</si>
  <si>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</si>
  <si>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</si>
  <si>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</si>
  <si>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</si>
  <si>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</si>
  <si>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</si>
  <si>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</si>
  <si>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</si>
  <si>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</si>
  <si>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</si>
  <si>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</si>
  <si>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</si>
  <si>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</si>
  <si>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</si>
  <si>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</si>
  <si>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</si>
  <si>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</si>
  <si>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</si>
  <si>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</si>
  <si>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</si>
  <si>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</si>
  <si>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</si>
  <si>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</si>
  <si>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</si>
  <si>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</si>
  <si>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</si>
  <si>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</si>
  <si>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</si>
  <si>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</si>
  <si>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</si>
  <si>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</si>
  <si>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</si>
  <si>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</si>
  <si>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</si>
  <si>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</si>
  <si>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</si>
  <si>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</si>
  <si>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</si>
  <si>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</si>
  <si>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</si>
  <si>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</si>
  <si>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</si>
  <si>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</si>
  <si>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</si>
  <si>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</si>
  <si>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</si>
  <si>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</si>
  <si>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</si>
  <si>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</si>
  <si>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</si>
  <si>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</si>
  <si>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</si>
  <si>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</si>
  <si>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</si>
  <si>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</si>
  <si>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</si>
  <si>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</si>
  <si>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</si>
  <si>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</si>
  <si>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</si>
  <si>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</si>
  <si>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</si>
  <si>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</si>
  <si>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</si>
  <si>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</si>
  <si>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</si>
  <si>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</si>
  <si>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</si>
  <si>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</si>
  <si>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</si>
  <si>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</si>
  <si>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</si>
  <si>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</si>
  <si>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</si>
  <si>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</si>
  <si>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</si>
  <si>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</si>
  <si>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</si>
  <si>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</si>
  <si>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</si>
  <si>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</si>
  <si>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</si>
  <si>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</si>
  <si>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</si>
  <si>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</si>
  <si>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</si>
  <si>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</si>
  <si>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</si>
  <si>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</si>
  <si>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</si>
  <si>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</si>
  <si>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</si>
  <si>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</si>
  <si>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</si>
  <si>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</si>
  <si>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</si>
  <si>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</si>
  <si>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</si>
  <si>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</si>
  <si>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</si>
  <si>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</si>
  <si>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</si>
  <si>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</si>
  <si>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</si>
  <si>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</si>
  <si>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</si>
  <si>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</si>
  <si>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</si>
  <si>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</si>
  <si>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</si>
  <si>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</si>
  <si>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</si>
  <si>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</si>
  <si>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</si>
  <si>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</si>
  <si>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</si>
  <si>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</si>
  <si>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</si>
  <si>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</si>
  <si>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</si>
  <si>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</si>
  <si>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</si>
  <si>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</si>
  <si>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</si>
  <si>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</si>
  <si>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</si>
  <si>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</si>
  <si>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</si>
  <si>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</si>
  <si>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</si>
  <si>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</si>
  <si>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</si>
  <si>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</si>
  <si>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</si>
  <si>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</si>
  <si>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</si>
  <si>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</si>
  <si>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</si>
  <si>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</si>
  <si>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</si>
  <si>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</si>
  <si>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</si>
  <si>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</si>
  <si>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</si>
  <si>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</si>
  <si>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</si>
  <si>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</si>
  <si>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</si>
  <si>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</si>
  <si>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</si>
  <si>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</si>
  <si>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</si>
  <si>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</si>
  <si>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</si>
  <si>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</si>
  <si>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</si>
  <si>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</si>
  <si>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</si>
  <si>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</si>
  <si>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</si>
  <si>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</si>
  <si>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</si>
  <si>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</si>
  <si>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</si>
  <si>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</si>
  <si>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</si>
  <si>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</si>
  <si>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</si>
  <si>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</si>
  <si>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</si>
  <si>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</si>
  <si>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</si>
  <si>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</si>
  <si>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</si>
  <si>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</si>
  <si>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</si>
  <si>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</si>
  <si>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</si>
  <si>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</si>
  <si>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</si>
  <si>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</si>
  <si>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</si>
  <si>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</si>
  <si>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</si>
  <si>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</si>
  <si>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</si>
  <si>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</si>
  <si>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</si>
  <si>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</si>
  <si>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</si>
  <si>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</si>
  <si>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</si>
  <si>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</si>
  <si>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</si>
  <si>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</si>
  <si>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</si>
  <si>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</si>
  <si>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</si>
  <si>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</si>
  <si>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</si>
  <si>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</si>
  <si>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</si>
  <si>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</si>
  <si>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</si>
  <si>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</si>
  <si>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</si>
  <si>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</si>
  <si>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</si>
  <si>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</si>
  <si>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</si>
  <si>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</si>
  <si>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</si>
  <si>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</si>
  <si>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</si>
  <si>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</si>
  <si>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</si>
  <si>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</si>
  <si>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</si>
  <si>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</si>
  <si>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</si>
  <si>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</si>
  <si>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</si>
  <si>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</si>
  <si>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</si>
  <si>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</si>
  <si>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</si>
  <si>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</si>
  <si>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</si>
  <si>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</si>
  <si>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</si>
  <si>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</si>
  <si>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</si>
  <si>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</si>
  <si>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</si>
  <si>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</si>
  <si>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</si>
  <si>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</si>
  <si>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</si>
  <si>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</si>
  <si>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</si>
  <si>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</si>
  <si>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</si>
  <si>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</si>
  <si>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</si>
  <si>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</si>
  <si>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</si>
  <si>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</si>
  <si>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</si>
  <si>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</si>
  <si>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</si>
  <si>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</si>
  <si>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</si>
  <si>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</si>
  <si>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</si>
  <si>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</si>
  <si>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</si>
  <si>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</si>
  <si>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</si>
  <si>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</si>
  <si>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</si>
  <si>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</si>
  <si>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</si>
  <si>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</si>
  <si>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</si>
  <si>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</si>
  <si>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</si>
  <si>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</si>
  <si>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</si>
  <si>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</si>
  <si>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</si>
  <si>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</si>
  <si>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</si>
  <si>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</si>
  <si>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</si>
  <si>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</si>
  <si>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</si>
  <si>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</si>
  <si>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</si>
  <si>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</si>
  <si>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</si>
  <si>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</si>
  <si>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</si>
  <si>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</si>
  <si>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</si>
  <si>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</si>
  <si>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</si>
  <si>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</si>
  <si>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</si>
  <si>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</si>
  <si>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</si>
  <si>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</si>
  <si>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</si>
  <si>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</si>
  <si>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</si>
  <si>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</si>
  <si>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</si>
  <si>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</si>
  <si>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</si>
  <si>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</si>
  <si>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</si>
  <si>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</si>
  <si>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</si>
  <si>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</si>
  <si>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</si>
  <si>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</si>
  <si>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</si>
  <si>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</si>
  <si>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</si>
  <si>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</si>
  <si>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</si>
  <si>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</si>
  <si>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</si>
  <si>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</si>
  <si>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</si>
  <si>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</si>
  <si>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</si>
  <si>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</si>
  <si>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</si>
  <si>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</si>
  <si>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</si>
  <si>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</si>
  <si>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</si>
  <si>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</si>
  <si>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</si>
  <si>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</si>
  <si>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</si>
  <si>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</si>
  <si>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</si>
  <si>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</si>
  <si>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</si>
  <si>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</si>
  <si>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</si>
  <si>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</si>
  <si>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</si>
  <si>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</si>
  <si>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</si>
  <si>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</si>
  <si>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</si>
  <si>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</si>
  <si>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</si>
  <si>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</si>
  <si>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</si>
  <si>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</si>
  <si>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</si>
  <si>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</si>
  <si>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</si>
  <si>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</si>
  <si>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</si>
  <si>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</si>
  <si>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</si>
  <si>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</si>
  <si>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</si>
  <si>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</si>
  <si>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</si>
  <si>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</si>
  <si>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</si>
  <si>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</si>
  <si>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</si>
  <si>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</si>
  <si>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</si>
  <si>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</si>
  <si>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</si>
  <si>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</si>
  <si>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</si>
  <si>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</si>
  <si>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</si>
  <si>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</si>
  <si>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</si>
  <si>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</si>
  <si>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</si>
  <si>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</si>
  <si>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</si>
  <si>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</si>
  <si>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</si>
  <si>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</si>
  <si>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</si>
  <si>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</si>
  <si>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</si>
  <si>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</si>
  <si>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</si>
  <si>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</si>
  <si>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</si>
  <si>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</si>
  <si>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</si>
  <si>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</si>
  <si>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</si>
  <si>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</si>
  <si>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</si>
  <si>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</si>
  <si>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</si>
  <si>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</si>
  <si>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</si>
  <si>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</si>
  <si>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</si>
  <si>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</si>
  <si>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</si>
  <si>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</si>
  <si>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</si>
  <si>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</si>
  <si>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</si>
  <si>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</si>
  <si>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</si>
  <si>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</si>
  <si>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</si>
  <si>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</si>
  <si>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</si>
  <si>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</si>
  <si>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</si>
  <si>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</si>
  <si>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</si>
  <si>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</si>
  <si>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</si>
  <si>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</si>
  <si>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</si>
  <si>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</si>
  <si>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</si>
  <si>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</si>
  <si>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</si>
  <si>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</si>
  <si>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</si>
  <si>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</si>
  <si>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</si>
  <si>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</si>
  <si>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</si>
  <si>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</si>
  <si>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</si>
  <si>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</si>
  <si>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</si>
  <si>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</si>
  <si>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</si>
  <si>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</si>
  <si>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</si>
  <si>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</si>
  <si>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</si>
  <si>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</si>
  <si>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</si>
  <si>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</si>
  <si>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</si>
  <si>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</si>
  <si>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</si>
  <si>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</si>
  <si>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</si>
  <si>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</si>
  <si>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</si>
  <si>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</si>
  <si>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</si>
  <si>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</si>
  <si>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</si>
  <si>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</si>
  <si>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</si>
  <si>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</si>
  <si>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</si>
  <si>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</si>
  <si>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</si>
  <si>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</si>
  <si>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</si>
  <si>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</si>
  <si>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</si>
  <si>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</si>
  <si>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</si>
  <si>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</si>
  <si>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</si>
  <si>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</si>
  <si>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</si>
  <si>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</si>
  <si>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</si>
  <si>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</si>
  <si>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</si>
  <si>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</si>
  <si>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</si>
  <si>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</si>
  <si>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</si>
  <si>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</si>
  <si>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</si>
  <si>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</si>
  <si>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</si>
  <si>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</si>
  <si>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</si>
  <si>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</si>
  <si>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</si>
  <si>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</si>
  <si>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</si>
  <si>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</si>
  <si>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</si>
  <si>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</si>
  <si>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</si>
  <si>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</si>
  <si>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</si>
  <si>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</si>
  <si>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</si>
  <si>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</si>
  <si>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</si>
  <si>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</si>
  <si>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</si>
  <si>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</si>
  <si>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</si>
  <si>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</si>
  <si>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</si>
  <si>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</si>
  <si>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</si>
  <si>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</si>
  <si>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</si>
  <si>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</si>
  <si>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</si>
  <si>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</si>
  <si>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</si>
  <si>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</si>
  <si>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</si>
  <si>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</si>
  <si>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</si>
  <si>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</si>
  <si>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</si>
  <si>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</si>
  <si>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</si>
  <si>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</si>
  <si>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</si>
  <si>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</si>
  <si>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</si>
  <si>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</si>
  <si>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</si>
  <si>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</si>
  <si>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</si>
  <si>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</si>
  <si>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</si>
  <si>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</si>
  <si>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</si>
  <si>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</si>
  <si>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</si>
  <si>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</si>
  <si>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</si>
  <si>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</si>
  <si>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</si>
  <si>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</si>
  <si>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</si>
  <si>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</si>
  <si>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</si>
  <si>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</si>
  <si>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</si>
  <si>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</si>
  <si>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</si>
  <si>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</si>
  <si>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</si>
  <si>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</si>
  <si>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</si>
  <si>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</si>
  <si>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</si>
  <si>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</si>
  <si>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</si>
  <si>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</si>
  <si>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</si>
  <si>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</si>
  <si>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</si>
  <si>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</si>
  <si>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</si>
  <si>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</si>
  <si>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</si>
  <si>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</si>
  <si>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</si>
  <si>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</si>
  <si>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</si>
  <si>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</si>
  <si>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</si>
  <si>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</si>
  <si>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</si>
  <si>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</si>
  <si>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</si>
  <si>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</si>
  <si>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</si>
  <si>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</si>
  <si>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</si>
  <si>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</si>
  <si>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</si>
  <si>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</si>
  <si>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</si>
  <si>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</si>
  <si>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</si>
  <si>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</si>
  <si>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</si>
  <si>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</si>
  <si>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</si>
  <si>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</si>
  <si>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</si>
  <si>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</si>
  <si>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</si>
  <si>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</si>
  <si>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</si>
  <si>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</si>
  <si>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</si>
  <si>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</si>
  <si>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</si>
  <si>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</si>
  <si>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</si>
  <si>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</si>
  <si>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</si>
  <si>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</si>
  <si>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</si>
  <si>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</si>
  <si>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</si>
  <si>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</si>
  <si>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</si>
  <si>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</si>
  <si>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</si>
  <si>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</si>
  <si>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</si>
  <si>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</si>
  <si>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</si>
  <si>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</si>
  <si>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</si>
  <si>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</si>
  <si>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</si>
  <si>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</si>
  <si>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</si>
  <si>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</si>
  <si>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</si>
  <si>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</si>
  <si>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</si>
  <si>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</si>
  <si>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</si>
  <si>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</si>
  <si>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</si>
  <si>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</si>
  <si>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</si>
  <si>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</si>
  <si>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</si>
  <si>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</si>
  <si>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</si>
  <si>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</si>
  <si>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</si>
  <si>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</si>
  <si>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</si>
  <si>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</si>
  <si>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</si>
  <si>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</si>
  <si>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</si>
  <si>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</si>
  <si>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</si>
  <si>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</si>
  <si>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</si>
  <si>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</si>
  <si>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</si>
  <si>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</si>
  <si>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</si>
  <si>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</si>
  <si>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</si>
  <si>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</si>
  <si>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</si>
  <si>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</si>
  <si>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</si>
  <si>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</si>
  <si>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</si>
  <si>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</si>
  <si>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</si>
  <si>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</si>
  <si>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</si>
  <si>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</si>
  <si>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</si>
  <si>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</si>
  <si>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</si>
  <si>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</si>
  <si>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</si>
  <si>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</si>
  <si>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</si>
  <si>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</si>
  <si>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</si>
  <si>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</si>
  <si>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</si>
  <si>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</si>
  <si>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</si>
  <si>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</si>
  <si>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</si>
  <si>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</si>
  <si>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</si>
  <si>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</si>
  <si>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</si>
  <si>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</si>
  <si>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</si>
  <si>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</si>
  <si>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</si>
  <si>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</si>
  <si>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</si>
  <si>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</si>
  <si>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</si>
  <si>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</si>
  <si>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</si>
  <si>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</si>
  <si>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</si>
  <si>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</si>
  <si>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</si>
  <si>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</si>
  <si>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</si>
  <si>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</si>
  <si>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</si>
  <si>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</si>
  <si>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</si>
  <si>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</si>
  <si>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</si>
  <si>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</si>
  <si>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</si>
  <si>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</si>
  <si>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</si>
  <si>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</si>
  <si>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</si>
  <si>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</si>
  <si>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</si>
  <si>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</si>
  <si>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</si>
  <si>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</si>
  <si>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</si>
  <si>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</si>
  <si>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</si>
  <si>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</si>
  <si>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</si>
  <si>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</si>
  <si>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</si>
  <si>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</si>
  <si>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</si>
  <si>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</si>
  <si>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</si>
  <si>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</si>
  <si>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</si>
  <si>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</si>
  <si>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</si>
  <si>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</si>
  <si>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</si>
  <si>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</si>
  <si>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</si>
  <si>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</si>
  <si>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</si>
  <si>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</si>
  <si>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</si>
  <si>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</si>
  <si>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</si>
  <si>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</si>
  <si>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</si>
  <si>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</si>
  <si>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</si>
  <si>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</si>
  <si>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</si>
  <si>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</si>
  <si>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</si>
  <si>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</si>
  <si>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</si>
  <si>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</si>
  <si>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</si>
  <si>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</si>
  <si>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</si>
  <si>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</si>
  <si>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</si>
  <si>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</si>
  <si>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</si>
  <si>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</si>
  <si>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</si>
  <si>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</si>
  <si>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</si>
  <si>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</si>
  <si>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</si>
  <si>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</si>
  <si>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</si>
  <si>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</si>
  <si>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</si>
  <si>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</si>
  <si>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</si>
  <si>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</si>
  <si>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</si>
  <si>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</si>
  <si>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</si>
  <si>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</si>
  <si>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</si>
  <si>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</si>
  <si>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</si>
  <si>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</si>
  <si>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</si>
  <si>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</si>
  <si>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</si>
  <si>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</si>
  <si>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</si>
  <si>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</si>
  <si>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</si>
  <si>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</si>
  <si>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</si>
  <si>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</si>
  <si>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</si>
  <si>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</si>
  <si>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</si>
  <si>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</si>
  <si>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</si>
  <si>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</si>
  <si>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</si>
  <si>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</si>
  <si>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</si>
  <si>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</si>
  <si>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</si>
  <si>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</si>
  <si>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</si>
  <si>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</si>
  <si>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</si>
  <si>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</si>
  <si>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</si>
  <si>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</si>
  <si>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</si>
  <si>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</si>
  <si>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</si>
  <si>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</si>
  <si>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</si>
  <si>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</si>
  <si>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</si>
  <si>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</si>
  <si>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</si>
  <si>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</si>
  <si>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</si>
  <si>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</si>
  <si>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</si>
  <si>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</si>
  <si>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</si>
  <si>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</si>
  <si>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</si>
  <si>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</si>
  <si>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</si>
  <si>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</si>
  <si>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</si>
  <si>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</si>
  <si>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</si>
  <si>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</si>
  <si>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</si>
  <si>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</si>
  <si>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</si>
  <si>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</si>
  <si>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</si>
  <si>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</si>
  <si>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</si>
  <si>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</si>
  <si>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</si>
  <si>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</si>
  <si>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</si>
  <si>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</si>
  <si>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</si>
  <si>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</si>
  <si>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</si>
  <si>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</si>
  <si>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</si>
  <si>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</si>
  <si>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</si>
  <si>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</si>
  <si>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</si>
  <si>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</si>
  <si>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</si>
  <si>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</si>
  <si>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</si>
  <si>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</si>
  <si>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</si>
  <si>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</si>
  <si>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</si>
  <si>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</si>
  <si>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</si>
  <si>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</si>
  <si>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</si>
  <si>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</si>
  <si>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</si>
  <si>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</si>
  <si>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</si>
  <si>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</si>
  <si>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</si>
  <si>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</si>
  <si>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</si>
  <si>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</si>
  <si>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</si>
  <si>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</si>
  <si>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</si>
  <si>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</si>
  <si>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</si>
  <si>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</si>
  <si>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</si>
  <si>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</si>
  <si>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</si>
  <si>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</si>
  <si>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</si>
  <si>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</si>
  <si>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</si>
  <si>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</si>
  <si>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</si>
  <si>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</si>
  <si>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</si>
  <si>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</si>
  <si>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</si>
  <si>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</si>
  <si>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</si>
  <si>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</si>
  <si>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</si>
  <si>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</si>
  <si>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</si>
  <si>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</si>
  <si>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</si>
  <si>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</si>
  <si>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</si>
  <si>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</si>
  <si>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</si>
  <si>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</si>
  <si>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</si>
  <si>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</si>
  <si>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</si>
  <si>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</si>
  <si>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</si>
  <si>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</si>
  <si>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</si>
  <si>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</si>
  <si>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</si>
  <si>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</si>
  <si>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</si>
  <si>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</si>
  <si>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</si>
  <si>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</si>
  <si>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</si>
  <si>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</si>
  <si>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</si>
  <si>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</si>
  <si>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</si>
  <si>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</si>
  <si>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</si>
  <si>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</si>
  <si>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</si>
  <si>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</si>
  <si>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</si>
  <si>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</si>
  <si>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</si>
  <si>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</si>
  <si>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</si>
  <si>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</si>
  <si>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</si>
  <si>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</si>
  <si>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</si>
  <si>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</si>
  <si>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</si>
  <si>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</si>
  <si>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</si>
  <si>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</si>
  <si>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</si>
  <si>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</si>
  <si>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</si>
  <si>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</si>
  <si>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</si>
  <si>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</si>
  <si>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</si>
  <si>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</si>
  <si>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</si>
  <si>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</si>
  <si>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</si>
  <si>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</si>
  <si>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</si>
  <si>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</si>
  <si>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</si>
  <si>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</si>
  <si>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</si>
  <si>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</si>
  <si>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</si>
  <si>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</si>
  <si>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</si>
  <si>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</si>
  <si>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</si>
  <si>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</si>
  <si>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</si>
  <si>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</si>
  <si>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</si>
  <si>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</si>
  <si>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</si>
  <si>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</si>
  <si>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</si>
  <si>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</si>
  <si>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</si>
  <si>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</si>
  <si>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</si>
  <si>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</si>
  <si>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</si>
  <si>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</si>
  <si>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</si>
  <si>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</si>
  <si>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</si>
  <si>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</si>
  <si>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</si>
  <si>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</si>
  <si>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</si>
  <si>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</si>
  <si>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</si>
  <si>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</si>
  <si>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</si>
  <si>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</si>
  <si>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</si>
  <si>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</si>
  <si>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</si>
  <si>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</si>
  <si>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</si>
  <si>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</si>
  <si>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</si>
  <si>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</si>
  <si>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</si>
  <si>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</si>
  <si>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</si>
  <si>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</si>
  <si>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</si>
  <si>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</si>
  <si>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</si>
  <si>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</si>
  <si>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</si>
  <si>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</si>
  <si>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</si>
  <si>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</si>
  <si>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</si>
  <si>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</si>
  <si>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</si>
  <si>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</si>
  <si>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</si>
  <si>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</si>
  <si>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</si>
  <si>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</si>
  <si>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</si>
  <si>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</si>
  <si>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</si>
  <si>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</si>
  <si>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</si>
  <si>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</si>
  <si>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</si>
  <si>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</si>
  <si>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</si>
  <si>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</si>
  <si>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</si>
  <si>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</si>
  <si>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</si>
  <si>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</si>
  <si>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</si>
  <si>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</si>
  <si>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</si>
  <si>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</si>
  <si>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</si>
  <si>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</si>
  <si>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</si>
  <si>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</si>
  <si>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</si>
  <si>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</si>
  <si>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</si>
  <si>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</si>
  <si>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</si>
  <si>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</si>
  <si>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</si>
  <si>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</si>
  <si>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</si>
  <si>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</si>
  <si>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</si>
  <si>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</si>
  <si>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</si>
  <si>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</si>
  <si>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</si>
  <si>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</si>
  <si>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</si>
  <si>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</si>
  <si>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</si>
  <si>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</si>
  <si>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</si>
  <si>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</si>
  <si>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</si>
  <si>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</si>
  <si>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</si>
  <si>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</si>
  <si>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</si>
  <si>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</si>
  <si>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</si>
  <si>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</si>
  <si>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</si>
  <si>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</si>
  <si>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</si>
  <si>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</si>
  <si>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</si>
  <si>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</si>
  <si>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</si>
  <si>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</si>
  <si>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</si>
  <si>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</si>
  <si>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</si>
  <si>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</si>
  <si>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</si>
  <si>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</si>
  <si>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</si>
  <si>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</si>
  <si>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</si>
  <si>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</si>
  <si>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</si>
  <si>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</si>
  <si>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</si>
  <si>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</si>
  <si>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</si>
  <si>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</si>
  <si>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</si>
  <si>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</si>
  <si>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</si>
  <si>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</si>
  <si>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</si>
  <si>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</si>
  <si>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</si>
  <si>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</si>
  <si>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</si>
  <si>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</si>
  <si>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</si>
  <si>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</si>
  <si>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</si>
  <si>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</si>
  <si>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</si>
  <si>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</si>
  <si>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</si>
  <si>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</si>
  <si>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</si>
  <si>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</si>
  <si>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</si>
  <si>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</si>
  <si>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</si>
  <si>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</si>
  <si>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</si>
  <si>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</si>
  <si>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</si>
  <si>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</si>
  <si>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</si>
  <si>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</si>
  <si>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</si>
  <si>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</si>
  <si>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</si>
  <si>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</si>
  <si>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</si>
  <si>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</si>
  <si>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</si>
  <si>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</si>
  <si>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</si>
  <si>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</si>
  <si>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</si>
  <si>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</si>
  <si>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</si>
  <si>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</si>
  <si>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</si>
  <si>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</si>
  <si>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</si>
  <si>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</si>
  <si>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</si>
  <si>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</si>
  <si>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</si>
  <si>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</si>
  <si>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</si>
  <si>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</si>
  <si>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</si>
  <si>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</si>
  <si>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</si>
  <si>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</si>
  <si>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</si>
  <si>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</si>
  <si>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</si>
  <si>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</si>
  <si>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</si>
  <si>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</si>
  <si>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</si>
  <si>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</si>
  <si>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</si>
  <si>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</si>
  <si>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</si>
  <si>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</si>
  <si>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</si>
  <si>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</si>
  <si>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</si>
  <si>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</si>
  <si>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</si>
  <si>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</si>
  <si>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</si>
  <si>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</si>
  <si>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</si>
  <si>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</si>
  <si>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</si>
  <si>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</si>
  <si>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</si>
  <si>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</si>
  <si>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</si>
  <si>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</si>
  <si>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</si>
  <si>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</si>
  <si>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</si>
  <si>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</si>
  <si>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</si>
  <si>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</si>
  <si>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</si>
  <si>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</si>
  <si>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</si>
  <si>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</si>
  <si>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</si>
  <si>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</si>
  <si>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</si>
  <si>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</si>
  <si>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</si>
  <si>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</si>
  <si>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</si>
  <si>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</si>
  <si>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</si>
  <si>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</si>
  <si>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</si>
  <si>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</si>
  <si>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</si>
  <si>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</si>
  <si>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</si>
  <si>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</si>
  <si>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</si>
  <si>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</si>
  <si>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</si>
  <si>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</si>
  <si>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</si>
  <si>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</si>
  <si>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</si>
  <si>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</si>
  <si>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</si>
  <si>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</si>
  <si>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</si>
  <si>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</si>
  <si>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</si>
  <si>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</si>
  <si>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</si>
  <si>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</si>
  <si>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</si>
  <si>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</si>
  <si>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</si>
  <si>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</si>
  <si>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</si>
  <si>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</si>
  <si>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</si>
  <si>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</si>
  <si>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</si>
  <si>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</si>
  <si>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</si>
  <si>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</si>
  <si>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</si>
  <si>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</si>
  <si>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</si>
  <si>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</si>
  <si>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</si>
  <si>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</si>
  <si>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</si>
  <si>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</si>
  <si>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</si>
  <si>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</si>
  <si>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</si>
  <si>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</si>
  <si>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</si>
  <si>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</si>
  <si>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</si>
  <si>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</si>
  <si>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</si>
  <si>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</si>
  <si>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</si>
  <si>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</si>
  <si>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</si>
  <si>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</si>
  <si>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</si>
  <si>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</si>
  <si>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</si>
  <si>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</si>
  <si>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</si>
  <si>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</si>
  <si>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</si>
  <si>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</si>
  <si>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</si>
  <si>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</si>
  <si>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</si>
  <si>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</si>
  <si>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</si>
  <si>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</si>
  <si>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</si>
  <si>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</si>
  <si>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</si>
  <si>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</si>
  <si>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</si>
  <si>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</si>
  <si>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</si>
  <si>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</si>
  <si>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</si>
  <si>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</si>
  <si>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</si>
  <si>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</si>
  <si>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</si>
  <si>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</si>
  <si>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</si>
  <si>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</si>
  <si>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</si>
  <si>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</si>
  <si>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</si>
  <si>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</si>
  <si>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</si>
  <si>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</si>
  <si>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</si>
  <si>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</si>
  <si>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</si>
  <si>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</si>
  <si>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</si>
  <si>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</si>
  <si>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</si>
  <si>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</si>
  <si>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</si>
  <si>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</si>
  <si>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</si>
  <si>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</si>
  <si>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</si>
  <si>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</si>
  <si>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</si>
  <si>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</si>
  <si>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</si>
  <si>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</si>
  <si>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</si>
  <si>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</si>
  <si>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</si>
  <si>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</si>
  <si>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</si>
  <si>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</si>
  <si>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</si>
  <si>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</si>
  <si>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</si>
  <si>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</si>
  <si>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</si>
  <si>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</si>
  <si>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</si>
  <si>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</si>
  <si>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</si>
  <si>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</si>
  <si>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</si>
  <si>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</si>
  <si>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</si>
  <si>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</si>
  <si>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</si>
  <si>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</si>
  <si>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</si>
  <si>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</si>
  <si>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</si>
  <si>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</si>
  <si>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</si>
  <si>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</si>
  <si>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</si>
  <si>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</si>
  <si>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</si>
  <si>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</si>
  <si>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</si>
  <si>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</si>
  <si>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</si>
  <si>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</si>
  <si>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</si>
  <si>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</si>
  <si>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</si>
  <si>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</si>
  <si>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</si>
  <si>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</si>
  <si>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</si>
  <si>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</si>
  <si>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</si>
  <si>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</si>
  <si>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</si>
  <si>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</si>
  <si>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</si>
  <si>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</si>
  <si>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</si>
  <si>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</si>
  <si>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</si>
  <si>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</si>
  <si>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</si>
  <si>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</si>
  <si>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</si>
  <si>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</si>
  <si>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</si>
  <si>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</si>
  <si>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</si>
  <si>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</si>
  <si>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</si>
  <si>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</si>
  <si>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</si>
  <si>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</si>
  <si>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</si>
  <si>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</si>
  <si>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</si>
  <si>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</si>
  <si>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</si>
  <si>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</si>
  <si>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</si>
  <si>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</si>
  <si>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</si>
  <si>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</si>
  <si>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</si>
  <si>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</si>
  <si>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</si>
  <si>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</si>
  <si>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</si>
  <si>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</si>
  <si>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</si>
  <si>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</si>
  <si>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</si>
  <si>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</si>
  <si>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</si>
  <si>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</si>
  <si>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</si>
  <si>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</si>
  <si>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</si>
  <si>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</si>
  <si>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</si>
  <si>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</si>
  <si>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</si>
  <si>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</si>
  <si>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</si>
  <si>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</si>
  <si>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</si>
  <si>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</si>
  <si>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</si>
  <si>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</si>
  <si>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</si>
  <si>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</si>
  <si>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</si>
  <si>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</si>
  <si>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</si>
  <si>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</si>
  <si>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</si>
  <si>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</si>
  <si>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</si>
  <si>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</si>
  <si>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</si>
  <si>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</si>
  <si>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</si>
  <si>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</si>
  <si>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</si>
  <si>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</si>
  <si>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</si>
  <si>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</si>
  <si>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</si>
  <si>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</si>
  <si>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</si>
  <si>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</si>
  <si>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</si>
  <si>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</si>
  <si>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</si>
  <si>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</si>
  <si>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</si>
  <si>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</si>
  <si>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</si>
  <si>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</si>
  <si>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</si>
  <si>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</si>
  <si>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</si>
  <si>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</si>
  <si>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</si>
  <si>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</si>
  <si>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</si>
  <si>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</si>
  <si>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</si>
  <si>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</si>
  <si>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</si>
  <si>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</si>
  <si>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</si>
  <si>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</si>
  <si>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</si>
  <si>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</si>
  <si>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</si>
  <si>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</si>
  <si>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</si>
  <si>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</si>
  <si>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</si>
  <si>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</si>
  <si>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</si>
  <si>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</si>
  <si>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</si>
  <si>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</si>
  <si>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</si>
  <si>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</si>
  <si>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</si>
  <si>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</si>
  <si>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</si>
  <si>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</si>
  <si>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</si>
  <si>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</si>
  <si>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</si>
  <si>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</si>
  <si>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</si>
  <si>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</si>
  <si>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</si>
  <si>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</si>
  <si>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</si>
  <si>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</si>
  <si>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</si>
  <si>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</si>
  <si>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</si>
  <si>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</si>
  <si>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</si>
  <si>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</si>
  <si>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</si>
  <si>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</si>
  <si>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</si>
  <si>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</si>
  <si>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</si>
  <si>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</si>
  <si>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</si>
  <si>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</si>
  <si>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</si>
  <si>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</si>
  <si>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</si>
  <si>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</si>
  <si>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</si>
  <si>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</si>
  <si>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</si>
  <si>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</si>
  <si>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</si>
  <si>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</si>
  <si>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</si>
  <si>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</si>
  <si>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</si>
  <si>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</si>
  <si>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</si>
  <si>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</si>
  <si>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</si>
  <si>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</si>
  <si>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</si>
  <si>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</si>
  <si>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</si>
  <si>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</si>
  <si>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</si>
  <si>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</si>
  <si>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</si>
  <si>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</si>
  <si>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</si>
  <si>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</si>
  <si>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</si>
  <si>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</si>
  <si>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</si>
  <si>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</si>
  <si>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</si>
  <si>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</si>
  <si>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</si>
  <si>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</si>
  <si>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</si>
  <si>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</si>
  <si>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</si>
  <si>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</si>
  <si>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</si>
  <si>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</si>
  <si>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</si>
  <si>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</si>
  <si>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</si>
  <si>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</si>
  <si>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</si>
  <si>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</si>
  <si>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</si>
  <si>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</si>
  <si>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</si>
  <si>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</si>
  <si>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</si>
  <si>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</si>
  <si>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</si>
  <si>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</si>
  <si>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</si>
  <si>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</si>
  <si>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</si>
  <si>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</si>
  <si>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</si>
  <si>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</si>
  <si>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</si>
  <si>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</si>
  <si>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</si>
  <si>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</si>
  <si>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</si>
  <si>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</si>
  <si>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</si>
  <si>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</si>
  <si>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</si>
  <si>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</si>
  <si>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</si>
  <si>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</si>
  <si>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</si>
  <si>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</si>
  <si>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</si>
  <si>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</si>
  <si>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</si>
  <si>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</si>
  <si>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</si>
  <si>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</si>
  <si>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</si>
  <si>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</si>
  <si>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</si>
  <si>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</si>
  <si>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</si>
  <si>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</si>
  <si>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</si>
  <si>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</si>
  <si>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</si>
  <si>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</si>
  <si>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</si>
  <si>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</si>
  <si>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</si>
  <si>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</si>
  <si>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</si>
  <si>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</si>
  <si>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</si>
  <si>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</si>
  <si>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</si>
  <si>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</si>
  <si>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</si>
  <si>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</si>
  <si>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</si>
  <si>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</si>
  <si>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</si>
  <si>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</si>
  <si>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</si>
  <si>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</si>
  <si>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</si>
  <si>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</si>
  <si>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</si>
  <si>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</si>
  <si>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</si>
  <si>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</si>
  <si>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</si>
  <si>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</si>
  <si>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</si>
  <si>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</si>
  <si>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</si>
  <si>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</si>
  <si>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</si>
  <si>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</si>
  <si>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</si>
  <si>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</si>
  <si>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</si>
  <si>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</si>
  <si>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</si>
  <si>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</si>
  <si>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</si>
  <si>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</si>
  <si>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</si>
  <si>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</si>
  <si>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</si>
  <si>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</si>
  <si>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</si>
  <si>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</si>
  <si>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</si>
  <si>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</si>
  <si>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</si>
  <si>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</si>
  <si>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</si>
  <si>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</si>
  <si>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</si>
  <si>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</si>
  <si>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</si>
  <si>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</si>
  <si>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</si>
  <si>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</si>
  <si>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</si>
  <si>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</si>
  <si>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</si>
  <si>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</si>
  <si>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</si>
  <si>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</si>
  <si>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</si>
  <si>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</si>
  <si>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</si>
  <si>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</si>
  <si>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</si>
  <si>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</si>
  <si>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</si>
  <si>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</si>
  <si>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</si>
  <si>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</si>
  <si>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</si>
  <si>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</si>
  <si>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</si>
  <si>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</si>
  <si>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</si>
  <si>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</si>
  <si>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</si>
  <si>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</si>
  <si>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</si>
  <si>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</si>
  <si>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</si>
  <si>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</si>
  <si>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</si>
  <si>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</si>
  <si>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</si>
  <si>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</si>
  <si>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</si>
  <si>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</si>
  <si>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</si>
  <si>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</si>
  <si>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</si>
  <si>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</si>
  <si>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</si>
  <si>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</si>
  <si>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</si>
  <si>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</si>
  <si>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</si>
  <si>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</si>
  <si>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</si>
  <si>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</si>
  <si>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</si>
  <si>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</si>
  <si>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</si>
  <si>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</si>
  <si>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</si>
  <si>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</si>
  <si>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</si>
  <si>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</si>
  <si>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</si>
  <si>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</si>
  <si>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</si>
  <si>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</si>
  <si>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</si>
  <si>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</si>
  <si>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</si>
  <si>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</si>
  <si>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</si>
  <si>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</si>
  <si>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</si>
  <si>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</si>
  <si>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</si>
  <si>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</si>
  <si>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</si>
  <si>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</si>
  <si>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</si>
  <si>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</si>
  <si>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</si>
  <si>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</si>
  <si>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</si>
  <si>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</si>
  <si>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</si>
  <si>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</si>
  <si>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</si>
  <si>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</si>
  <si>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</si>
  <si>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</si>
  <si>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</si>
  <si>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</si>
  <si>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</si>
  <si>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</si>
  <si>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</si>
  <si>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</si>
  <si>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</si>
  <si>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</si>
  <si>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</si>
  <si>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</si>
  <si>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</si>
  <si>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</si>
  <si>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</si>
  <si>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</si>
  <si>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</si>
  <si>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</si>
  <si>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</si>
  <si>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</si>
  <si>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</si>
  <si>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</si>
  <si>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</si>
  <si>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</si>
  <si>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</si>
  <si>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</si>
  <si>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</si>
  <si>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</si>
  <si>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</si>
  <si>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</si>
  <si>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</si>
  <si>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</si>
  <si>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</si>
  <si>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</si>
  <si>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</si>
  <si>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</si>
  <si>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</si>
  <si>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</si>
  <si>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</si>
  <si>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</si>
  <si>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</si>
  <si>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</si>
  <si>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</si>
  <si>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</si>
  <si>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</si>
  <si>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</si>
  <si>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</si>
  <si>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</si>
  <si>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</si>
  <si>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</si>
  <si>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</si>
  <si>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</si>
  <si>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</si>
  <si>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</si>
  <si>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</si>
  <si>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</si>
  <si>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</si>
  <si>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</si>
  <si>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</si>
  <si>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</si>
  <si>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</si>
  <si>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</si>
  <si>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</si>
  <si>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</si>
  <si>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</si>
  <si>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</si>
  <si>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</si>
  <si>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</si>
  <si>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</si>
  <si>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</si>
  <si>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</si>
  <si>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</si>
  <si>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</si>
  <si>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</si>
  <si>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</si>
  <si>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</si>
  <si>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</si>
  <si>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</si>
  <si>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</si>
  <si>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</si>
  <si>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</si>
  <si>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</si>
  <si>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</si>
  <si>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</si>
  <si>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</si>
  <si>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</si>
  <si>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</si>
  <si>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</si>
  <si>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</si>
  <si>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</si>
  <si>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</si>
  <si>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</si>
  <si>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</si>
  <si>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</si>
  <si>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</si>
  <si>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</si>
  <si>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</si>
  <si>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</si>
  <si>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</si>
  <si>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</si>
  <si>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</si>
  <si>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</si>
  <si>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</si>
  <si>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</si>
  <si>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</si>
  <si>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</si>
  <si>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</si>
  <si>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</si>
  <si>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</si>
  <si>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</si>
  <si>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</si>
  <si>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</si>
  <si>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</si>
  <si>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</si>
  <si>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</si>
  <si>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</si>
  <si>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</si>
  <si>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</si>
  <si>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</si>
  <si>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</si>
  <si>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</si>
  <si>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</si>
  <si>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</si>
  <si>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</si>
  <si>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</si>
  <si>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</si>
  <si>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</si>
  <si>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</si>
  <si>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</si>
  <si>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</si>
  <si>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</si>
  <si>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</si>
  <si>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</si>
  <si>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</si>
  <si>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</si>
  <si>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</si>
  <si>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</si>
  <si>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</si>
  <si>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</si>
  <si>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</si>
  <si>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</si>
  <si>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</si>
  <si>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</si>
  <si>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</si>
  <si>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</si>
  <si>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</si>
  <si>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</si>
  <si>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</si>
  <si>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</si>
  <si>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</si>
  <si>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</si>
  <si>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</si>
  <si>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</si>
  <si>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</si>
  <si>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</si>
  <si>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</si>
  <si>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</si>
  <si>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</si>
  <si>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</si>
  <si>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</si>
  <si>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</si>
  <si>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</si>
  <si>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</si>
  <si>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</si>
  <si>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</si>
  <si>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</si>
  <si>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</si>
  <si>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</si>
  <si>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</si>
  <si>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</si>
  <si>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</si>
  <si>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</si>
  <si>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</si>
  <si>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</si>
  <si>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</si>
  <si>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</si>
  <si>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</si>
  <si>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</si>
  <si>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</si>
  <si>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</si>
  <si>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</si>
  <si>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</si>
  <si>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</si>
  <si>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</si>
  <si>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</si>
  <si>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</si>
  <si>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</si>
  <si>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</si>
  <si>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</si>
  <si>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</si>
  <si>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</si>
  <si>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</si>
  <si>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</si>
  <si>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</si>
  <si>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</si>
  <si>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</si>
  <si>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</si>
  <si>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</si>
  <si>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</si>
  <si>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</si>
  <si>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</si>
  <si>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</si>
  <si>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</si>
  <si>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</si>
  <si>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</si>
  <si>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</si>
  <si>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</si>
  <si>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</si>
  <si>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</si>
  <si>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</si>
  <si>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</si>
  <si>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</si>
  <si>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</si>
  <si>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</si>
  <si>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</si>
  <si>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</si>
  <si>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</si>
  <si>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</si>
  <si>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</si>
  <si>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</si>
  <si>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</si>
  <si>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</si>
  <si>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</si>
  <si>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</si>
  <si>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</si>
  <si>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</si>
  <si>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</si>
  <si>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</si>
  <si>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</si>
  <si>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</si>
  <si>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</si>
  <si>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</si>
  <si>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</si>
  <si>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</si>
  <si>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</si>
  <si>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</si>
  <si>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</si>
  <si>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</si>
  <si>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</si>
  <si>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</si>
  <si>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</si>
  <si>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</si>
  <si>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</si>
  <si>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</si>
  <si>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</si>
  <si>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</si>
  <si>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</si>
  <si>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</si>
  <si>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</si>
  <si>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</si>
  <si>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</si>
  <si>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</si>
  <si>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</si>
  <si>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</si>
  <si>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</si>
  <si>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</si>
  <si>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</si>
  <si>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</si>
  <si>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</si>
  <si>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</si>
  <si>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</si>
  <si>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</si>
  <si>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</si>
  <si>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</si>
  <si>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</si>
  <si>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</si>
  <si>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</si>
  <si>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</si>
  <si>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</si>
  <si>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</si>
  <si>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</si>
  <si>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</si>
  <si>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</si>
  <si>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</si>
  <si>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</si>
  <si>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</si>
  <si>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</si>
  <si>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</si>
  <si>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</si>
  <si>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</si>
  <si>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</si>
  <si>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</si>
  <si>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</si>
  <si>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</si>
  <si>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</si>
  <si>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</si>
  <si>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</si>
  <si>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</si>
  <si>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</si>
  <si>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</si>
  <si>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</si>
  <si>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</si>
  <si>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</si>
  <si>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</si>
  <si>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</si>
  <si>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</si>
  <si>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</si>
  <si>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</si>
  <si>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</si>
  <si>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</si>
  <si>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</si>
  <si>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</si>
  <si>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</si>
  <si>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</si>
  <si>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</si>
  <si>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</si>
  <si>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</si>
  <si>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</si>
  <si>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</si>
  <si>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</si>
  <si>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</si>
  <si>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</si>
  <si>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</si>
  <si>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</si>
  <si>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</si>
  <si>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</si>
  <si>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</si>
  <si>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</si>
  <si>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</si>
  <si>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</si>
  <si>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</si>
  <si>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</si>
  <si>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</si>
  <si>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</si>
  <si>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</si>
  <si>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</si>
  <si>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</si>
  <si>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</si>
  <si>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</si>
  <si>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</si>
  <si>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</si>
  <si>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</si>
  <si>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</si>
  <si>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</si>
  <si>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</si>
  <si>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</si>
  <si>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</si>
  <si>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</si>
  <si>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</si>
  <si>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</si>
  <si>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</si>
  <si>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</si>
  <si>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</si>
  <si>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</si>
  <si>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</si>
  <si>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</si>
  <si>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</si>
  <si>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</si>
  <si>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</si>
  <si>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</si>
  <si>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</si>
  <si>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</si>
  <si>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</si>
  <si>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</si>
  <si>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</si>
  <si>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</si>
  <si>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</si>
  <si>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</si>
  <si>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</si>
  <si>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</si>
  <si>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</si>
  <si>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</si>
  <si>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</si>
  <si>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</si>
  <si>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</si>
  <si>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</si>
  <si>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</si>
  <si>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</si>
  <si>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</si>
  <si>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</si>
  <si>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</si>
  <si>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</si>
  <si>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</si>
  <si>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</si>
  <si>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</si>
  <si>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</si>
  <si>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</si>
  <si>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</si>
  <si>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</si>
  <si>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</si>
  <si>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</si>
  <si>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</si>
  <si>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</si>
  <si>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</si>
  <si>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</si>
  <si>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</si>
  <si>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</si>
  <si>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</si>
  <si>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</si>
  <si>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</si>
  <si>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</si>
  <si>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</si>
  <si>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</si>
  <si>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</si>
  <si>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</si>
  <si>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</si>
  <si>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</si>
  <si>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</si>
  <si>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</si>
  <si>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</si>
  <si>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</si>
  <si>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</si>
  <si>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</si>
  <si>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</si>
  <si>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</si>
  <si>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</si>
  <si>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</si>
  <si>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</si>
  <si>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</si>
  <si>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</si>
  <si>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</si>
  <si>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</si>
  <si>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</si>
  <si>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</si>
  <si>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</si>
  <si>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</si>
  <si>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</si>
  <si>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</si>
  <si>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</si>
  <si>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</si>
  <si>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</si>
  <si>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</si>
  <si>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</si>
  <si>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</si>
  <si>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</si>
  <si>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</si>
  <si>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</si>
  <si>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</si>
  <si>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</si>
  <si>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</si>
  <si>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</si>
  <si>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</si>
  <si>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</si>
  <si>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</si>
  <si>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</si>
  <si>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</si>
  <si>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</si>
  <si>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</si>
  <si>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</si>
  <si>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</si>
  <si>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</si>
  <si>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</si>
  <si>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</si>
  <si>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</si>
  <si>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</si>
  <si>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</si>
  <si>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</si>
  <si>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</si>
  <si>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</si>
  <si>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</si>
  <si>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</si>
  <si>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</si>
  <si>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</si>
  <si>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</si>
  <si>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</si>
  <si>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</si>
  <si>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</si>
  <si>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</si>
  <si>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</si>
  <si>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</si>
  <si>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</si>
  <si>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</si>
  <si>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</si>
  <si>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</si>
  <si>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</si>
  <si>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</si>
  <si>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</si>
  <si>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</si>
  <si>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</si>
  <si>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</si>
  <si>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</si>
  <si>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</si>
  <si>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</si>
  <si>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</si>
  <si>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</si>
  <si>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</si>
  <si>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</si>
  <si>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</si>
  <si>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</si>
  <si>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</si>
  <si>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</si>
  <si>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</si>
  <si>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</si>
  <si>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</si>
  <si>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</si>
  <si>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</si>
  <si>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</si>
  <si>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</si>
  <si>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</si>
  <si>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</si>
  <si>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</si>
  <si>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</si>
  <si>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</si>
  <si>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</si>
  <si>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</si>
  <si>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</si>
  <si>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</si>
  <si>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</si>
  <si>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</si>
  <si>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</si>
  <si>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</si>
  <si>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</si>
  <si>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</si>
  <si>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</si>
  <si>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</si>
  <si>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</si>
  <si>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</si>
  <si>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</si>
  <si>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</si>
  <si>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</si>
  <si>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</si>
  <si>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</si>
  <si>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</si>
  <si>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</si>
  <si>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</si>
  <si>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</si>
  <si>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</si>
  <si>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</si>
  <si>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</si>
  <si>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</si>
  <si>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</si>
  <si>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</si>
  <si>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</si>
  <si>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</si>
  <si>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</si>
  <si>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</si>
  <si>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</si>
  <si>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</si>
  <si>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</si>
  <si>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</si>
  <si>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</si>
  <si>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</si>
  <si>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</si>
  <si>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</si>
  <si>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</si>
  <si>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</si>
  <si>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</si>
  <si>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</si>
  <si>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</si>
  <si>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</si>
  <si>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</si>
  <si>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</si>
  <si>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</si>
  <si>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</si>
  <si>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</si>
  <si>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</si>
  <si>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</si>
  <si>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</si>
  <si>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</si>
  <si>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</si>
  <si>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</si>
  <si>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</si>
  <si>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</si>
  <si>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</si>
  <si>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</si>
  <si>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</si>
  <si>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</si>
  <si>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</si>
  <si>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</si>
  <si>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</si>
  <si>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</si>
  <si>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</si>
  <si>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</si>
  <si>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</si>
  <si>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</si>
  <si>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</si>
  <si>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</si>
  <si>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</si>
  <si>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</si>
  <si>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</si>
  <si>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</si>
  <si>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</si>
  <si>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</si>
  <si>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</si>
  <si>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</si>
  <si>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</si>
  <si>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</si>
  <si>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</si>
  <si>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</si>
  <si>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</si>
  <si>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</si>
  <si>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</si>
  <si>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</si>
  <si>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</si>
  <si>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</si>
  <si>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</si>
  <si>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</si>
  <si>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</si>
  <si>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</si>
  <si>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</si>
  <si>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</si>
  <si>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</si>
  <si>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</si>
  <si>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</si>
  <si>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</si>
  <si>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</si>
  <si>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</si>
  <si>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</si>
  <si>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</si>
  <si>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</si>
  <si>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</si>
  <si>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</si>
  <si>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</si>
  <si>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</si>
  <si>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</si>
  <si>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</si>
  <si>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</si>
  <si>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</si>
  <si>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</si>
  <si>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</si>
  <si>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</si>
  <si>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</si>
  <si>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</si>
  <si>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</si>
  <si>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</si>
  <si>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</si>
  <si>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</si>
  <si>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</si>
  <si>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</si>
  <si>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</si>
  <si>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</si>
  <si>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</si>
  <si>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</si>
  <si>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</si>
  <si>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</si>
  <si>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</si>
  <si>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</si>
  <si>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</si>
  <si>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</si>
  <si>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</si>
  <si>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</si>
  <si>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</si>
  <si>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</si>
  <si>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</si>
  <si>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</si>
  <si>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</si>
  <si>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</si>
  <si>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</si>
  <si>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</si>
  <si>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</si>
  <si>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</si>
  <si>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</si>
  <si>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</si>
  <si>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</si>
  <si>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</si>
  <si>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</si>
  <si>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</si>
  <si>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</si>
  <si>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</si>
  <si>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</si>
  <si>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</si>
  <si>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</si>
  <si>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</si>
  <si>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</si>
  <si>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</si>
  <si>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</si>
  <si>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</si>
  <si>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</si>
  <si>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</si>
  <si>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</si>
  <si>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</si>
  <si>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</si>
  <si>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</si>
  <si>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</si>
  <si>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</si>
  <si>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</si>
  <si>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</si>
  <si>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</si>
  <si>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</si>
  <si>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</si>
  <si>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</si>
  <si>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</si>
  <si>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</si>
  <si>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</si>
  <si>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</si>
  <si>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</si>
  <si>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</si>
  <si>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</si>
  <si>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</si>
  <si>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</si>
  <si>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</si>
  <si>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</si>
  <si>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</si>
  <si>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</si>
  <si>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</si>
  <si>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</si>
  <si>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</si>
  <si>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</si>
  <si>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</si>
  <si>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</si>
  <si>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</si>
  <si>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</si>
  <si>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</si>
  <si>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</si>
  <si>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</si>
  <si>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</si>
  <si>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</si>
  <si>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</si>
  <si>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</si>
  <si>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</si>
  <si>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</si>
  <si>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</si>
  <si>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</si>
  <si>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</si>
  <si>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</si>
  <si>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</si>
  <si>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</si>
  <si>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</si>
  <si>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</si>
  <si>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</si>
  <si>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</si>
  <si>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</si>
  <si>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</si>
  <si>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</si>
  <si>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</si>
  <si>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</si>
  <si>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</si>
  <si>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</si>
  <si>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</si>
  <si>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</si>
  <si>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</si>
  <si>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</si>
  <si>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</si>
  <si>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</si>
  <si>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</si>
  <si>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</si>
  <si>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</si>
  <si>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</si>
  <si>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</si>
  <si>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</si>
  <si>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</si>
  <si>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</si>
  <si>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</si>
  <si>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</si>
  <si>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</si>
  <si>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</si>
  <si>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</si>
  <si>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</si>
  <si>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</si>
  <si>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</si>
  <si>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</si>
  <si>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</si>
  <si>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</si>
  <si>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</si>
  <si>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</si>
  <si>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</si>
  <si>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</si>
  <si>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</si>
  <si>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</si>
  <si>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</si>
  <si>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</si>
  <si>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</si>
  <si>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</si>
  <si>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</si>
  <si>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</si>
  <si>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</si>
  <si>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</si>
  <si>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</si>
  <si>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</si>
  <si>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</si>
  <si>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</si>
  <si>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</si>
  <si>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</si>
  <si>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</si>
  <si>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</si>
  <si>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</si>
  <si>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</si>
  <si>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</si>
  <si>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</si>
  <si>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</si>
  <si>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</si>
  <si>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</si>
  <si>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</si>
  <si>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</si>
  <si>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</si>
  <si>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</si>
  <si>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</si>
  <si>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</si>
  <si>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</si>
  <si>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</si>
  <si>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</si>
  <si>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</si>
  <si>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</si>
  <si>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</si>
  <si>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</si>
  <si>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</si>
  <si>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</si>
  <si>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</si>
  <si>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</si>
  <si>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</si>
  <si>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</si>
  <si>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</si>
  <si>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</si>
  <si>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</si>
  <si>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</si>
  <si>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</si>
  <si>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</si>
  <si>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</si>
  <si>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</si>
  <si>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</si>
  <si>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</si>
  <si>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</si>
  <si>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</si>
  <si>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</si>
  <si>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</si>
  <si>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</si>
  <si>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</si>
  <si>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</si>
  <si>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</si>
  <si>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</si>
  <si>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</si>
  <si>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</si>
  <si>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</si>
  <si>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</si>
  <si>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</si>
  <si>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</si>
  <si>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</si>
  <si>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</si>
  <si>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</si>
  <si>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</si>
  <si>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</si>
  <si>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</si>
  <si>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</si>
  <si>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</si>
  <si>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</si>
  <si>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</si>
  <si>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</si>
  <si>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</si>
  <si>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</si>
  <si>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</si>
  <si>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</si>
  <si>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</si>
  <si>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</si>
  <si>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</si>
  <si>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</si>
  <si>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</si>
  <si>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</si>
  <si>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</si>
  <si>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</si>
  <si>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</si>
  <si>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</si>
  <si>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</si>
  <si>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</si>
  <si>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</si>
  <si>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</si>
  <si>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</si>
  <si>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</si>
  <si>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</si>
  <si>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</si>
  <si>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</si>
  <si>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</si>
  <si>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</si>
  <si>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</si>
  <si>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</si>
  <si>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</si>
  <si>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</si>
  <si>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</si>
  <si>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</si>
  <si>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</si>
  <si>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</si>
  <si>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</si>
  <si>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</si>
  <si>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</si>
  <si>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</si>
  <si>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</si>
  <si>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</si>
  <si>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</si>
  <si>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</si>
  <si>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</si>
  <si>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</si>
  <si>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</si>
  <si>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</si>
  <si>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</si>
  <si>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</si>
  <si>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</si>
  <si>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</si>
  <si>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</si>
  <si>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</si>
  <si>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</si>
  <si>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</si>
  <si>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</si>
  <si>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</si>
  <si>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</si>
  <si>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</si>
  <si>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</si>
  <si>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</si>
  <si>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</si>
  <si>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</si>
  <si>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</si>
  <si>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</si>
  <si>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</si>
  <si>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</si>
  <si>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</si>
  <si>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</si>
  <si>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</si>
  <si>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</si>
  <si>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</si>
  <si>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</si>
  <si>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</si>
  <si>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</si>
  <si>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</si>
  <si>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</si>
  <si>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</si>
  <si>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</si>
  <si>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</si>
  <si>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</si>
  <si>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</si>
  <si>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</si>
  <si>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</si>
  <si>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</si>
  <si>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</si>
  <si>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</si>
  <si>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</si>
  <si>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</si>
  <si>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</si>
  <si>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</si>
  <si>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</si>
  <si>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</si>
  <si>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</si>
  <si>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</si>
  <si>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</si>
  <si>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</si>
  <si>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</si>
  <si>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</si>
  <si>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</si>
  <si>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</si>
  <si>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</si>
  <si>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</si>
  <si>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</si>
  <si>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</si>
  <si>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</si>
  <si>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</si>
  <si>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</si>
  <si>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</si>
  <si>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</si>
  <si>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</si>
  <si>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</si>
  <si>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</si>
  <si>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</si>
  <si>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</si>
  <si>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</si>
  <si>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</si>
  <si>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</si>
  <si>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</si>
  <si>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</si>
  <si>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</si>
  <si>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</si>
  <si>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</si>
  <si>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</si>
  <si>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</si>
  <si>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</si>
  <si>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</si>
  <si>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</si>
  <si>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</si>
  <si>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</si>
  <si>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</si>
  <si>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</si>
  <si>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</si>
  <si>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</si>
  <si>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</si>
  <si>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</si>
  <si>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</si>
  <si>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</si>
  <si>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</si>
  <si>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</si>
  <si>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</si>
  <si>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</si>
  <si>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</si>
  <si>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</si>
  <si>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</si>
  <si>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</si>
  <si>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</si>
  <si>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</si>
  <si>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</si>
  <si>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</si>
  <si>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</si>
  <si>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</si>
  <si>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</si>
  <si>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</si>
  <si>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</si>
  <si>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</si>
  <si>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</si>
  <si>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</si>
  <si>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</si>
  <si>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</si>
  <si>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</si>
  <si>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</si>
  <si>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</si>
  <si>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</si>
  <si>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</si>
  <si>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</si>
  <si>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</si>
  <si>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</si>
  <si>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</si>
  <si>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</si>
  <si>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</si>
  <si>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</si>
  <si>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</si>
  <si>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</si>
  <si>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</si>
  <si>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</si>
  <si>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</si>
  <si>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</si>
  <si>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</si>
  <si>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</si>
  <si>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</si>
  <si>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</si>
  <si>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</si>
  <si>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</si>
  <si>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</si>
  <si>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</si>
  <si>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</si>
  <si>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</si>
  <si>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</si>
  <si>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</si>
  <si>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</si>
  <si>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</si>
  <si>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</si>
  <si>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</si>
  <si>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</si>
  <si>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</si>
  <si>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</si>
  <si>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</si>
  <si>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</si>
  <si>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</si>
  <si>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</si>
  <si>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</si>
  <si>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</si>
  <si>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</si>
  <si>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</si>
  <si>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</si>
  <si>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</si>
  <si>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</si>
  <si>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</si>
  <si>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</si>
  <si>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</si>
  <si>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</si>
  <si>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</si>
  <si>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</si>
  <si>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</si>
  <si>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</si>
  <si>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</si>
  <si>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</si>
  <si>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</si>
  <si>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</si>
  <si>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</si>
  <si>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</si>
  <si>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</si>
  <si>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</si>
  <si>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</si>
  <si>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</si>
  <si>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</si>
  <si>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</si>
  <si>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</si>
  <si>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</si>
  <si>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</si>
  <si>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</si>
  <si>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</si>
  <si>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</si>
  <si>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</si>
  <si>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</si>
  <si>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</si>
  <si>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</si>
  <si>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</si>
  <si>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</si>
  <si>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</si>
  <si>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</si>
  <si>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</si>
  <si>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</si>
  <si>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</si>
  <si>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</si>
  <si>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</si>
  <si>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</si>
  <si>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</si>
  <si>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</si>
  <si>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</si>
  <si>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</si>
  <si>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</si>
  <si>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</si>
  <si>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</si>
  <si>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</si>
  <si>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</si>
  <si>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</si>
  <si>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</si>
  <si>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</si>
  <si>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</si>
  <si>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</si>
  <si>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</si>
  <si>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</si>
  <si>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</si>
  <si>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</si>
  <si>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</si>
  <si>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</si>
  <si>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</si>
  <si>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</si>
  <si>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</si>
  <si>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</si>
  <si>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</si>
  <si>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</si>
  <si>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</si>
  <si>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</si>
  <si>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</si>
  <si>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</si>
  <si>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</si>
  <si>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</si>
  <si>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</si>
  <si>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</si>
  <si>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</si>
  <si>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</si>
  <si>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</si>
  <si>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</si>
  <si>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</si>
  <si>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</si>
  <si>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</si>
  <si>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</si>
  <si>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</si>
  <si>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</si>
  <si>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</si>
  <si>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</si>
  <si>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</si>
  <si>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</si>
  <si>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</si>
  <si>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</si>
  <si>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</si>
  <si>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</si>
  <si>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</si>
  <si>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</si>
  <si>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</si>
  <si>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</si>
  <si>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</si>
  <si>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</si>
  <si>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</si>
  <si>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</si>
  <si>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</si>
  <si>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</si>
  <si>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</si>
  <si>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</si>
  <si>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</si>
  <si>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</si>
  <si>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</si>
  <si>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</si>
  <si>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</si>
  <si>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</si>
  <si>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</si>
  <si>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</si>
  <si>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</si>
  <si>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</si>
  <si>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</si>
  <si>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</si>
  <si>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</si>
  <si>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</si>
  <si>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</si>
  <si>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</si>
  <si>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</si>
  <si>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</si>
  <si>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</si>
  <si>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</si>
  <si>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</si>
  <si>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</si>
  <si>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</si>
  <si>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</si>
  <si>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</si>
  <si>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</si>
  <si>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</si>
  <si>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</si>
  <si>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</si>
  <si>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</si>
  <si>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</si>
  <si>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</si>
  <si>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</si>
  <si>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</si>
  <si>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</si>
  <si>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</si>
  <si>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</si>
  <si>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</si>
  <si>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</si>
  <si>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</si>
  <si>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</si>
  <si>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</si>
  <si>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</si>
  <si>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</si>
  <si>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</si>
  <si>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</si>
  <si>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</si>
  <si>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</si>
  <si>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</si>
  <si>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</si>
  <si>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</si>
  <si>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</si>
  <si>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</si>
  <si>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</si>
  <si>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</si>
  <si>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</si>
  <si>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</si>
  <si>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</si>
  <si>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</si>
  <si>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</si>
  <si>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</si>
  <si>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</si>
  <si>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</si>
  <si>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</si>
  <si>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</si>
  <si>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</si>
  <si>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</si>
  <si>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</si>
  <si>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</si>
  <si>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</si>
  <si>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</si>
  <si>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</si>
  <si>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</si>
  <si>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</si>
  <si>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</si>
  <si>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</si>
  <si>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</si>
  <si>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</si>
  <si>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</si>
  <si>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</si>
  <si>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</si>
  <si>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</si>
  <si>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</si>
  <si>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</si>
  <si>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</si>
  <si>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</si>
  <si>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</si>
  <si>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</si>
  <si>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</si>
  <si>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</si>
  <si>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</si>
  <si>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</si>
  <si>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</si>
  <si>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</si>
  <si>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</si>
  <si>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</si>
  <si>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</si>
  <si>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</si>
  <si>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</si>
  <si>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</si>
  <si>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</si>
  <si>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</si>
  <si>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</si>
  <si>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</si>
  <si>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</si>
  <si>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</si>
  <si>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</si>
  <si>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</si>
  <si>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</si>
  <si>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</si>
  <si>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</si>
  <si>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</si>
  <si>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</si>
  <si>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</si>
  <si>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</si>
  <si>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</si>
  <si>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</si>
  <si>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</si>
  <si>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</si>
  <si>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</si>
  <si>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</si>
  <si>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</si>
  <si>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</si>
  <si>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</si>
  <si>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</si>
  <si>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</si>
  <si>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</si>
  <si>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</si>
  <si>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</si>
  <si>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</si>
  <si>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</si>
  <si>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</si>
  <si>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</si>
  <si>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</si>
  <si>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</si>
  <si>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</si>
  <si>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</si>
  <si>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</si>
  <si>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</si>
  <si>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</si>
  <si>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</si>
  <si>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</si>
  <si>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</si>
  <si>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</si>
  <si>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</si>
  <si>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</si>
  <si>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</si>
  <si>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</si>
  <si>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</si>
  <si>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</si>
  <si>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</si>
  <si>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</si>
  <si>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</si>
  <si>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</si>
  <si>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</si>
  <si>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</si>
  <si>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</si>
  <si>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</si>
  <si>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</si>
  <si>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</si>
  <si>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</si>
  <si>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</si>
  <si>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</si>
  <si>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</si>
  <si>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</si>
  <si>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</si>
  <si>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</si>
  <si>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</si>
  <si>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</si>
  <si>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</si>
  <si>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</si>
  <si>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</si>
  <si>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</si>
  <si>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</si>
  <si>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</si>
  <si>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</si>
  <si>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</si>
  <si>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</si>
  <si>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</si>
  <si>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</si>
  <si>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</si>
  <si>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</si>
  <si>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</si>
  <si>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</si>
  <si>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</si>
  <si>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</si>
  <si>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</si>
  <si>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</si>
  <si>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</si>
  <si>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</si>
  <si>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</si>
  <si>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</si>
  <si>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</si>
  <si>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</si>
  <si>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</si>
  <si>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</si>
  <si>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</si>
  <si>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</si>
  <si>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</si>
  <si>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</si>
  <si>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</si>
  <si>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</si>
  <si>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</si>
  <si>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</si>
  <si>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</si>
  <si>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</si>
  <si>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</si>
  <si>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</si>
  <si>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</si>
  <si>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</si>
  <si>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</si>
  <si>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</si>
  <si>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</si>
  <si>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</si>
  <si>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</si>
  <si>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</si>
  <si>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</si>
  <si>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</si>
  <si>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</si>
  <si>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</si>
  <si>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</si>
  <si>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</si>
  <si>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</si>
  <si>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</si>
  <si>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</si>
  <si>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</si>
  <si>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</si>
  <si>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</si>
  <si>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</si>
  <si>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</si>
  <si>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</si>
  <si>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</si>
  <si>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</si>
  <si>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</si>
  <si>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</si>
  <si>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</si>
  <si>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</si>
  <si>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</si>
  <si>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</si>
  <si>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</si>
  <si>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</si>
  <si>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</si>
  <si>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</si>
  <si>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</si>
  <si>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</si>
  <si>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</si>
  <si>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</si>
  <si>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</si>
  <si>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</si>
  <si>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</si>
  <si>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</si>
  <si>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</si>
  <si>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</si>
  <si>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</si>
  <si>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</si>
  <si>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</si>
  <si>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</si>
  <si>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</si>
  <si>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</si>
  <si>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</si>
  <si>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</si>
  <si>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</si>
  <si>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</si>
  <si>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</si>
  <si>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</si>
  <si>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</si>
  <si>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</si>
  <si>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</si>
  <si>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</si>
  <si>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</si>
  <si>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</si>
  <si>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</si>
  <si>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</si>
  <si>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</si>
  <si>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</si>
  <si>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</si>
  <si>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</si>
  <si>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</si>
  <si>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</si>
  <si>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</si>
  <si>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</si>
  <si>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</si>
  <si>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</si>
  <si>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</si>
  <si>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</si>
  <si>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</si>
  <si>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</si>
  <si>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</si>
  <si>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</si>
  <si>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</si>
  <si>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</si>
  <si>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</si>
  <si>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</si>
  <si>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</si>
  <si>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</si>
  <si>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</si>
  <si>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</si>
  <si>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</si>
  <si>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</si>
  <si>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</si>
  <si>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</si>
  <si>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</si>
  <si>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</si>
  <si>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</si>
  <si>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</si>
  <si>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</si>
  <si>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</si>
  <si>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</si>
  <si>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</si>
  <si>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</si>
  <si>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</si>
  <si>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</si>
  <si>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</si>
  <si>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</si>
  <si>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</si>
  <si>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</si>
  <si>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</si>
  <si>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</si>
  <si>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</si>
  <si>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</si>
  <si>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</si>
  <si>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</si>
  <si>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</si>
  <si>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</si>
  <si>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</si>
  <si>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</si>
  <si>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</si>
  <si>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</si>
  <si>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</si>
  <si>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</si>
  <si>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</si>
  <si>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</si>
  <si>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</si>
  <si>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</si>
  <si>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</si>
  <si>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</si>
  <si>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</si>
  <si>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</si>
  <si>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</si>
  <si>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</si>
  <si>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</si>
  <si>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</si>
  <si>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</si>
  <si>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</si>
  <si>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</si>
  <si>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</si>
  <si>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</si>
  <si>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</si>
  <si>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</si>
  <si>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</si>
  <si>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</si>
  <si>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</si>
  <si>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</si>
  <si>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</si>
  <si>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</si>
  <si>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</si>
  <si>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</si>
  <si>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</si>
  <si>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</si>
  <si>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</si>
  <si>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</si>
  <si>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</si>
  <si>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</si>
  <si>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</si>
  <si>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</si>
  <si>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</si>
  <si>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</si>
  <si>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</si>
  <si>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</si>
  <si>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</si>
  <si>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</si>
  <si>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</si>
  <si>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</si>
  <si>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</si>
  <si>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</si>
  <si>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</si>
  <si>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</si>
  <si>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</si>
  <si>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</si>
  <si>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</si>
  <si>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</si>
  <si>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</si>
  <si>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</si>
  <si>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</si>
  <si>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</si>
  <si>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</si>
  <si>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</si>
  <si>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</si>
  <si>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</si>
  <si>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</si>
  <si>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</si>
  <si>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</si>
  <si>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</si>
  <si>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</si>
  <si>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</si>
  <si>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</si>
  <si>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</si>
  <si>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</si>
  <si>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</si>
  <si>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</si>
  <si>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</si>
  <si>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</si>
  <si>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</si>
  <si>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</si>
  <si>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</si>
  <si>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</si>
  <si>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</si>
  <si>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</si>
  <si>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</si>
  <si>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</si>
  <si>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</si>
  <si>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</si>
  <si>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</si>
  <si>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</si>
  <si>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</si>
  <si>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</si>
  <si>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</si>
  <si>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</si>
  <si>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</si>
  <si>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</si>
  <si>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</si>
  <si>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</si>
  <si>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</si>
  <si>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</si>
  <si>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</si>
  <si>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</si>
  <si>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</si>
  <si>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</si>
  <si>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</si>
  <si>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</si>
  <si>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</si>
  <si>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</si>
  <si>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</si>
  <si>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</si>
  <si>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</si>
  <si>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</si>
  <si>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</si>
  <si>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</si>
  <si>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</si>
  <si>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</si>
  <si>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</si>
  <si>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</si>
  <si>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</si>
  <si>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</si>
  <si>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</si>
  <si>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</si>
  <si>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</si>
  <si>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</si>
  <si>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</si>
  <si>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</si>
  <si>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</si>
  <si>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</si>
  <si>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</si>
  <si>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</si>
  <si>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</si>
  <si>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</si>
  <si>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</si>
  <si>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</si>
  <si>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</si>
  <si>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</si>
  <si>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</si>
  <si>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</si>
  <si>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</si>
  <si>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</si>
  <si>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</si>
  <si>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</si>
  <si>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</si>
  <si>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</si>
  <si>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</si>
  <si>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</si>
  <si>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</si>
  <si>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</si>
  <si>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</si>
  <si>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</si>
  <si>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</si>
  <si>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</si>
  <si>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</si>
  <si>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</si>
  <si>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</si>
  <si>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</si>
  <si>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</si>
  <si>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</si>
  <si>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</si>
  <si>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</si>
  <si>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</si>
  <si>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</si>
  <si>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</si>
  <si>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</si>
  <si>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</si>
  <si>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</si>
  <si>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</si>
  <si>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</si>
  <si>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</si>
  <si>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</si>
  <si>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</si>
  <si>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</si>
  <si>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</si>
  <si>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</si>
  <si>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</si>
  <si>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</si>
  <si>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</si>
  <si>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</si>
  <si>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</si>
  <si>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</si>
  <si>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</si>
  <si>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</si>
  <si>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</si>
  <si>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</si>
  <si>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</si>
  <si>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</si>
  <si>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</si>
  <si>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</si>
  <si>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</si>
  <si>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</si>
  <si>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</si>
  <si>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</si>
  <si>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</si>
  <si>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</si>
  <si>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</si>
  <si>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</si>
  <si>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</si>
  <si>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</si>
  <si>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</si>
  <si>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</si>
  <si>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</si>
  <si>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</si>
  <si>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</si>
  <si>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</si>
  <si>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</si>
  <si>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</si>
  <si>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</si>
  <si>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</si>
  <si>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</si>
  <si>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</si>
  <si>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</si>
  <si>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</si>
  <si>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</si>
  <si>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</si>
  <si>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</si>
  <si>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</si>
  <si>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</si>
  <si>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</si>
  <si>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</si>
  <si>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</si>
  <si>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</si>
  <si>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</si>
  <si>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</si>
  <si>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</si>
  <si>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</si>
  <si>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</si>
  <si>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</si>
  <si>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</si>
  <si>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</si>
  <si>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</si>
  <si>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</si>
  <si>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</si>
  <si>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</si>
  <si>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</si>
  <si>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</si>
  <si>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</si>
  <si>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</si>
  <si>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</si>
  <si>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</si>
  <si>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</si>
  <si>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</si>
  <si>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</si>
  <si>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</si>
  <si>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</si>
  <si>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</si>
  <si>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</si>
  <si>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</si>
  <si>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</si>
  <si>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</si>
  <si>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</si>
  <si>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</si>
  <si>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</si>
  <si>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</si>
  <si>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</si>
  <si>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</si>
  <si>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</si>
  <si>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</si>
  <si>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</si>
  <si>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</si>
  <si>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</si>
  <si>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</si>
  <si>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</si>
  <si>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</si>
  <si>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</si>
  <si>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</si>
  <si>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</si>
  <si>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</si>
  <si>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</si>
  <si>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</si>
  <si>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</si>
  <si>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</si>
  <si>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</si>
  <si>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</si>
  <si>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</si>
  <si>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</si>
  <si>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</si>
  <si>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</si>
  <si>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</si>
  <si>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</si>
  <si>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</si>
  <si>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</si>
  <si>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</si>
  <si>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</si>
  <si>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</si>
  <si>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</si>
  <si>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</si>
  <si>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</si>
  <si>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</si>
  <si>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</si>
  <si>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</si>
  <si>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</si>
  <si>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</si>
  <si>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</si>
  <si>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</si>
  <si>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</si>
  <si>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</si>
  <si>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</si>
  <si>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</si>
  <si>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</si>
  <si>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</si>
  <si>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</si>
  <si>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</si>
  <si>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</si>
  <si>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</si>
  <si>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</si>
  <si>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</si>
  <si>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</si>
  <si>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</si>
  <si>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</si>
  <si>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</si>
  <si>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</si>
  <si>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</si>
  <si>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</si>
  <si>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</si>
  <si>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</si>
  <si>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</si>
  <si>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</si>
  <si>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</si>
  <si>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</si>
  <si>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</si>
  <si>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</si>
  <si>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</si>
  <si>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</si>
  <si>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</si>
  <si>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</si>
  <si>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</si>
  <si>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</si>
  <si>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</si>
  <si>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</si>
  <si>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</si>
  <si>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</si>
  <si>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</si>
  <si>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</si>
  <si>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</si>
  <si>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</si>
  <si>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</si>
  <si>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</si>
  <si>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</si>
  <si>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</si>
  <si>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</si>
  <si>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</si>
  <si>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</si>
  <si>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</si>
  <si>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</si>
  <si>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</si>
  <si>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</si>
  <si>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</si>
  <si>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</si>
  <si>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</si>
  <si>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</si>
  <si>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</si>
  <si>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</si>
  <si>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</si>
  <si>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</si>
  <si>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</si>
  <si>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</si>
  <si>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</si>
  <si>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</si>
  <si>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</si>
  <si>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</si>
  <si>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</si>
  <si>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</si>
  <si>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</si>
  <si>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</si>
  <si>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</si>
  <si>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</si>
  <si>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</si>
  <si>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</si>
  <si>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</si>
  <si>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</si>
  <si>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</si>
  <si>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</si>
  <si>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</si>
  <si>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</si>
  <si>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</si>
  <si>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</si>
  <si>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</si>
  <si>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</si>
  <si>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</si>
  <si>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</si>
  <si>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</si>
  <si>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</si>
  <si>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</si>
  <si>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</si>
  <si>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</si>
  <si>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</si>
  <si>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</si>
  <si>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</si>
  <si>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</si>
  <si>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</si>
  <si>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</si>
  <si>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</si>
  <si>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</si>
  <si>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</si>
  <si>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</si>
  <si>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</si>
  <si>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</si>
  <si>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</si>
  <si>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</si>
  <si>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</si>
  <si>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</si>
  <si>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</si>
  <si>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</si>
  <si>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</si>
  <si>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</si>
  <si>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</si>
  <si>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</si>
  <si>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</si>
  <si>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</si>
  <si>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</si>
  <si>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</si>
  <si>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</si>
  <si>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</si>
  <si>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</si>
  <si>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</si>
  <si>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</si>
  <si>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</si>
  <si>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</si>
  <si>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</si>
  <si>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</si>
  <si>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</si>
  <si>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</si>
  <si>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</si>
  <si>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</si>
  <si>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</si>
  <si>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</si>
  <si>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</si>
  <si>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</si>
  <si>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</si>
  <si>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</si>
  <si>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</si>
  <si>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</si>
  <si>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</si>
  <si>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</si>
  <si>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</si>
  <si>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</si>
  <si>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</si>
  <si>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</si>
  <si>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</si>
  <si>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</si>
  <si>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</si>
  <si>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</si>
  <si>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</si>
  <si>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</si>
  <si>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</si>
  <si>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</si>
  <si>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</si>
  <si>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</si>
  <si>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</si>
  <si>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</si>
  <si>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</si>
  <si>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</si>
  <si>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</si>
  <si>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</si>
  <si>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</si>
  <si>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</si>
  <si>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</si>
  <si>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</si>
  <si>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</si>
  <si>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</si>
  <si>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</si>
  <si>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</si>
  <si>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</si>
  <si>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</si>
  <si>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</si>
  <si>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</si>
  <si>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</si>
  <si>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</si>
  <si>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</si>
  <si>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</si>
  <si>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</si>
  <si>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</si>
  <si>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</si>
  <si>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</si>
  <si>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</si>
  <si>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</si>
  <si>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</si>
  <si>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</si>
  <si>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</si>
  <si>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</si>
  <si>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</si>
  <si>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</si>
  <si>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</si>
  <si>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</si>
  <si>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</si>
  <si>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</si>
  <si>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</si>
  <si>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</si>
  <si>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</si>
  <si>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</si>
  <si>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</si>
  <si>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</si>
  <si>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</si>
  <si>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</si>
  <si>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</si>
  <si>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</si>
  <si>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</si>
  <si>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</si>
  <si>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</si>
  <si>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</si>
  <si>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</si>
  <si>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</si>
  <si>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</si>
  <si>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</si>
  <si>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</si>
  <si>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</si>
  <si>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</si>
  <si>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</si>
  <si>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</si>
  <si>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</si>
  <si>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</si>
  <si>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</si>
  <si>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</si>
  <si>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</si>
  <si>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</si>
  <si>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</si>
  <si>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</si>
  <si>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</si>
  <si>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</si>
  <si>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</si>
  <si>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</si>
  <si>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</si>
  <si>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</si>
  <si>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</si>
  <si>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</si>
  <si>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</si>
  <si>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</si>
  <si>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</si>
  <si>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</si>
  <si>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</si>
  <si>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</si>
  <si>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</si>
  <si>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</si>
  <si>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</si>
  <si>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</si>
  <si>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</si>
  <si>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</si>
  <si>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</si>
  <si>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</si>
  <si>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</si>
  <si>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</si>
  <si>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</si>
  <si>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</si>
  <si>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</si>
  <si>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</si>
  <si>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</si>
  <si>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</si>
  <si>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</si>
  <si>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</si>
  <si>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</si>
  <si>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</si>
  <si>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</si>
  <si>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</si>
  <si>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</si>
  <si>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</si>
  <si>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</si>
  <si>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</si>
  <si>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</si>
  <si>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</si>
  <si>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</si>
  <si>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</si>
  <si>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</si>
  <si>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</si>
  <si>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</si>
  <si>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</si>
  <si>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</si>
  <si>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</si>
  <si>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</si>
  <si>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</si>
  <si>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</si>
  <si>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</si>
  <si>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</si>
  <si>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</si>
  <si>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</si>
  <si>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</si>
  <si>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</si>
  <si>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</si>
  <si>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</si>
  <si>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</si>
  <si>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</si>
  <si>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</si>
  <si>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</si>
  <si>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</si>
  <si>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</si>
  <si>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</si>
  <si>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</si>
  <si>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</si>
  <si>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</si>
  <si>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</si>
  <si>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</si>
  <si>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</si>
  <si>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</si>
  <si>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</si>
  <si>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</si>
  <si>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</si>
  <si>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</si>
  <si>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</si>
  <si>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</si>
  <si>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</si>
  <si>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</si>
  <si>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</si>
  <si>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</si>
  <si>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</si>
  <si>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</si>
  <si>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</si>
  <si>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</si>
  <si>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</si>
  <si>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</si>
  <si>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</si>
  <si>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</si>
  <si>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</si>
  <si>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</si>
  <si>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</si>
  <si>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</si>
  <si>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</si>
  <si>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</si>
  <si>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</si>
  <si>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</si>
  <si>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</si>
  <si>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</si>
  <si>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</si>
  <si>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</si>
  <si>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</si>
  <si>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</si>
  <si>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</si>
  <si>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</si>
  <si>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</si>
  <si>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</si>
  <si>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</si>
  <si>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</si>
  <si>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</si>
  <si>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</si>
  <si>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</si>
  <si>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</si>
  <si>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</si>
  <si>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</si>
  <si>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</si>
  <si>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</si>
  <si>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</si>
  <si>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</si>
  <si>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</si>
  <si>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</si>
  <si>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</si>
  <si>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</si>
  <si>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</si>
  <si>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</si>
  <si>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</si>
  <si>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</si>
  <si>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</si>
  <si>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</si>
  <si>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</si>
  <si>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</si>
  <si>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</si>
  <si>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</si>
  <si>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</si>
  <si>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</si>
  <si>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</si>
  <si>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</si>
  <si>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</si>
  <si>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</si>
  <si>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</si>
  <si>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</si>
  <si>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</si>
  <si>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</si>
  <si>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</si>
  <si>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</si>
  <si>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</si>
  <si>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</si>
  <si>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</si>
  <si>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</si>
  <si>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</si>
  <si>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</si>
  <si>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</si>
  <si>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</si>
  <si>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</si>
  <si>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</si>
  <si>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</si>
  <si>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</si>
  <si>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</si>
  <si>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</si>
  <si>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</si>
  <si>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</si>
  <si>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</si>
  <si>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</si>
  <si>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</si>
  <si>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</si>
  <si>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</si>
  <si>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</si>
  <si>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</si>
  <si>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</si>
  <si>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</si>
  <si>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</si>
  <si>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</si>
  <si>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</si>
  <si>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</si>
  <si>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</si>
  <si>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</si>
  <si>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</si>
  <si>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</si>
  <si>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</si>
  <si>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</si>
  <si>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</si>
  <si>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</si>
  <si>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</si>
  <si>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</si>
  <si>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</si>
  <si>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</si>
  <si>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</si>
  <si>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</si>
  <si>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</si>
  <si>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</si>
  <si>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</si>
  <si>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</si>
  <si>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</si>
  <si>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</si>
  <si>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</si>
  <si>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</si>
  <si>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</si>
  <si>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</si>
  <si>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</si>
  <si>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</si>
  <si>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</si>
  <si>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</si>
  <si>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</si>
  <si>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</si>
  <si>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</si>
  <si>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</si>
  <si>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</si>
  <si>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</si>
  <si>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</si>
  <si>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</si>
  <si>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</si>
  <si>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</si>
  <si>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</si>
  <si>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</si>
  <si>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</si>
  <si>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</si>
  <si>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</si>
  <si>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</si>
  <si>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</si>
  <si>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</si>
  <si>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</si>
  <si>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</si>
  <si>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</si>
  <si>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</si>
  <si>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</si>
  <si>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</si>
  <si>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</si>
  <si>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</si>
  <si>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</si>
  <si>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</si>
  <si>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</si>
  <si>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</si>
  <si>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</si>
  <si>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</si>
  <si>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</si>
  <si>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</si>
  <si>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</si>
  <si>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</si>
  <si>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</si>
  <si>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</si>
  <si>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</si>
  <si>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</si>
  <si>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</si>
  <si>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</si>
  <si>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</si>
  <si>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</si>
  <si>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</si>
  <si>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</si>
  <si>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</si>
  <si>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</si>
  <si>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</si>
  <si>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</si>
  <si>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</si>
  <si>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</si>
  <si>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</si>
  <si>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</si>
  <si>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</si>
  <si>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</si>
  <si>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</si>
  <si>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</si>
  <si>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</si>
  <si>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</si>
  <si>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</si>
  <si>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</si>
  <si>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</si>
  <si>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</si>
  <si>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</si>
  <si>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</si>
  <si>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</si>
  <si>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</si>
  <si>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</si>
  <si>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</si>
  <si>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</si>
  <si>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</si>
  <si>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</si>
  <si>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</si>
  <si>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</si>
  <si>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</si>
  <si>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</si>
  <si>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</si>
  <si>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</si>
  <si>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</si>
  <si>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</si>
  <si>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</si>
  <si>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</si>
  <si>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</si>
  <si>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</si>
  <si>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</si>
  <si>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</si>
  <si>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</si>
  <si>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</si>
  <si>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</si>
  <si>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</si>
  <si>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</si>
  <si>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</si>
  <si>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</si>
  <si>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</si>
  <si>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</si>
  <si>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</si>
  <si>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</si>
  <si>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</si>
  <si>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</si>
  <si>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</si>
  <si>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</si>
  <si>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</si>
  <si>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</si>
  <si>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</si>
  <si>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</si>
  <si>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</si>
  <si>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</si>
  <si>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</si>
  <si>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</si>
  <si>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</si>
  <si>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</si>
  <si>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</si>
  <si>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</si>
  <si>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</si>
  <si>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</si>
  <si>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</si>
  <si>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</si>
  <si>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</si>
  <si>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</si>
  <si>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</si>
  <si>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</si>
  <si>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</si>
  <si>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</si>
  <si>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</si>
  <si>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</si>
  <si>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</si>
  <si>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</si>
  <si>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</si>
  <si>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</si>
  <si>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</si>
  <si>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</si>
  <si>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</si>
  <si>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</si>
  <si>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</si>
  <si>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</si>
  <si>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</si>
  <si>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</si>
  <si>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</si>
  <si>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</si>
  <si>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</si>
  <si>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</si>
  <si>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</si>
  <si>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</si>
  <si>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</si>
  <si>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</si>
  <si>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</si>
  <si>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</si>
  <si>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</si>
  <si>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</si>
  <si>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</si>
  <si>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</si>
  <si>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</si>
  <si>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</si>
  <si>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</si>
  <si>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</si>
  <si>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</si>
  <si>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</si>
  <si>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</si>
  <si>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</si>
  <si>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</si>
  <si>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</si>
  <si>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</si>
  <si>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</si>
  <si>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</si>
  <si>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</si>
  <si>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</si>
  <si>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</si>
  <si>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</si>
  <si>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</si>
  <si>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</si>
  <si>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</si>
  <si>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</si>
  <si>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</si>
  <si>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</si>
  <si>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</si>
  <si>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</si>
  <si>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</si>
  <si>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</si>
  <si>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</si>
  <si>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</si>
  <si>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</si>
  <si>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</si>
  <si>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</si>
  <si>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</si>
  <si>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</si>
  <si>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</si>
  <si>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</si>
  <si>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</si>
  <si>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</si>
  <si>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</si>
  <si>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</si>
  <si>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</si>
  <si>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</si>
  <si>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</si>
  <si>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</si>
  <si>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</si>
  <si>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</si>
  <si>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</si>
  <si>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</si>
  <si>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</si>
  <si>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</si>
  <si>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</si>
  <si>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</si>
  <si>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</si>
  <si>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</si>
  <si>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</si>
  <si>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</si>
  <si>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</si>
  <si>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</si>
  <si>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</si>
  <si>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</si>
  <si>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</si>
  <si>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</si>
  <si>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</si>
  <si>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</si>
  <si>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</si>
  <si>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</si>
  <si>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</si>
  <si>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</si>
  <si>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</si>
  <si>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</si>
  <si>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</si>
  <si>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</si>
  <si>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</si>
  <si>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</si>
  <si>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</si>
  <si>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</si>
  <si>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</si>
  <si>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</si>
  <si>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</si>
  <si>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</si>
  <si>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</si>
  <si>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</si>
  <si>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</si>
  <si>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</si>
  <si>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</si>
  <si>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</si>
  <si>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</si>
  <si>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</si>
  <si>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</si>
  <si>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</si>
  <si>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</si>
  <si>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</si>
  <si>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</si>
  <si>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</si>
  <si>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</si>
  <si>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</si>
  <si>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</si>
  <si>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</si>
  <si>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</si>
  <si>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</si>
  <si>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</si>
  <si>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</si>
  <si>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</si>
  <si>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</si>
  <si>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</si>
  <si>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</si>
  <si>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</si>
  <si>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</si>
  <si>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</si>
  <si>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</si>
  <si>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</si>
  <si>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</si>
  <si>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</si>
  <si>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</si>
  <si>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</si>
  <si>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</si>
  <si>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</si>
  <si>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</si>
  <si>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</si>
  <si>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</si>
  <si>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</si>
  <si>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</si>
  <si>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</si>
  <si>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</si>
  <si>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</si>
  <si>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</si>
  <si>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</si>
  <si>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</si>
  <si>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</si>
  <si>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</si>
  <si>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</si>
  <si>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</si>
  <si>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</si>
  <si>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</si>
  <si>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</si>
  <si>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</si>
  <si>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</si>
  <si>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</si>
  <si>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</si>
  <si>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</si>
  <si>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</si>
  <si>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</si>
  <si>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</si>
  <si>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</si>
  <si>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</si>
  <si>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</si>
  <si>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</si>
  <si>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</si>
  <si>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</si>
  <si>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</si>
  <si>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</si>
  <si>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</si>
  <si>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</si>
  <si>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</si>
  <si>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</si>
  <si>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</si>
  <si>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</si>
  <si>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</si>
  <si>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</si>
  <si>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</si>
  <si>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</si>
  <si>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</si>
  <si>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</si>
  <si>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</si>
  <si>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</si>
  <si>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</si>
  <si>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</si>
  <si>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</si>
  <si>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</si>
  <si>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</si>
  <si>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</si>
  <si>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</si>
  <si>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</si>
  <si>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</si>
  <si>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</si>
  <si>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</si>
  <si>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</si>
  <si>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</si>
  <si>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</si>
  <si>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</si>
  <si>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</si>
  <si>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</si>
  <si>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</si>
  <si>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</si>
  <si>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</si>
  <si>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</si>
  <si>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</si>
  <si>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</si>
  <si>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</si>
  <si>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</si>
  <si>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</si>
  <si>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</si>
  <si>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</si>
  <si>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</si>
  <si>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</si>
  <si>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</si>
  <si>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</si>
  <si>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</si>
  <si>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</si>
  <si>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</si>
  <si>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</si>
  <si>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</si>
  <si>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</si>
  <si>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</si>
  <si>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</si>
  <si>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</si>
  <si>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</si>
  <si>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</si>
  <si>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</si>
  <si>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</si>
  <si>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</si>
  <si>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</si>
  <si>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</si>
  <si>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</si>
  <si>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</si>
  <si>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</si>
  <si>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</si>
  <si>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</si>
  <si>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</si>
  <si>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</si>
  <si>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</si>
  <si>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</si>
  <si>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</si>
  <si>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</si>
  <si>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</si>
  <si>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</si>
  <si>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</si>
  <si>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</si>
  <si>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</si>
  <si>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</si>
  <si>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</si>
  <si>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</si>
  <si>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</si>
  <si>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</si>
  <si>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</si>
  <si>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</si>
  <si>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</si>
  <si>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</si>
  <si>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</si>
  <si>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</si>
  <si>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</si>
  <si>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</si>
  <si>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</si>
  <si>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</si>
  <si>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</si>
  <si>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</si>
  <si>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</si>
  <si>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</si>
  <si>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</si>
  <si>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</si>
  <si>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</si>
  <si>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</si>
  <si>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</si>
  <si>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</si>
  <si>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</si>
  <si>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</si>
  <si>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</si>
  <si>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</si>
  <si>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</si>
  <si>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</si>
  <si>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</si>
  <si>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</si>
  <si>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</si>
  <si>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</si>
  <si>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</si>
  <si>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</si>
  <si>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</si>
  <si>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</si>
  <si>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</si>
  <si>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</si>
  <si>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</si>
  <si>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</si>
  <si>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</si>
  <si>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</si>
  <si>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</si>
  <si>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</si>
  <si>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</si>
  <si>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</si>
  <si>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</si>
  <si>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</si>
  <si>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</si>
  <si>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</si>
  <si>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</si>
  <si>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</si>
  <si>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</si>
  <si>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</si>
  <si>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</si>
  <si>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</si>
  <si>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</si>
  <si>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</si>
  <si>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</si>
  <si>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</si>
  <si>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</si>
  <si>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</si>
  <si>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</si>
  <si>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</si>
  <si>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</si>
  <si>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</si>
  <si>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</si>
  <si>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</si>
  <si>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</si>
  <si>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</si>
  <si>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</si>
  <si>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</si>
  <si>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</si>
  <si>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</si>
  <si>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</si>
  <si>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</si>
  <si>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</si>
  <si>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</si>
  <si>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</si>
  <si>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</si>
  <si>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</si>
  <si>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</si>
  <si>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</si>
  <si>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</si>
  <si>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</si>
  <si>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</si>
  <si>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</si>
  <si>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</si>
  <si>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</si>
  <si>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</si>
  <si>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</si>
  <si>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</si>
  <si>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</si>
  <si>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</si>
  <si>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</si>
  <si>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</si>
  <si>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</si>
  <si>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</si>
  <si>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</si>
  <si>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</si>
  <si>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</si>
  <si>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</si>
  <si>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</si>
  <si>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</si>
  <si>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</si>
  <si>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</si>
  <si>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</si>
  <si>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</si>
  <si>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</si>
  <si>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</si>
  <si>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</si>
  <si>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</si>
  <si>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</si>
  <si>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</si>
  <si>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</si>
  <si>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</si>
  <si>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</si>
  <si>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</si>
  <si>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</si>
  <si>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</si>
  <si>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</si>
  <si>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</si>
  <si>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</si>
  <si>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</si>
  <si>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</si>
  <si>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</si>
  <si>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</si>
  <si>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</si>
  <si>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</si>
  <si>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</si>
  <si>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</si>
  <si>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</si>
  <si>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</si>
  <si>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</si>
  <si>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</si>
  <si>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</si>
  <si>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</si>
  <si>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</si>
  <si>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</si>
  <si>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</si>
  <si>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</si>
  <si>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</si>
  <si>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</si>
  <si>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</si>
  <si>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</si>
  <si>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</si>
  <si>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</si>
  <si>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</si>
  <si>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</si>
  <si>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</si>
  <si>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</si>
  <si>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</si>
  <si>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</si>
  <si>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</si>
  <si>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</si>
  <si>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</si>
  <si>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</si>
  <si>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</si>
  <si>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</si>
  <si>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</si>
  <si>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</si>
  <si>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</si>
  <si>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</si>
  <si>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</si>
  <si>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</si>
  <si>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</si>
  <si>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</si>
  <si>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</si>
  <si>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</si>
  <si>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</si>
  <si>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</si>
  <si>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</si>
  <si>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</si>
  <si>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</si>
  <si>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</si>
  <si>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</si>
  <si>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</si>
  <si>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</si>
  <si>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</si>
  <si>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</si>
  <si>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</si>
  <si>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</si>
  <si>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</si>
  <si>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</si>
  <si>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</si>
  <si>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</si>
  <si>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</si>
  <si>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</si>
  <si>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</si>
  <si>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</si>
  <si>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</si>
  <si>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</si>
  <si>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</si>
  <si>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</si>
  <si>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</si>
  <si>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</si>
  <si>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</si>
  <si>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</si>
  <si>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</si>
  <si>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</si>
  <si>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</si>
  <si>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</si>
  <si>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</si>
  <si>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</si>
  <si>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</si>
  <si>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</si>
  <si>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</si>
  <si>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</si>
  <si>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</si>
  <si>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</si>
  <si>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</si>
  <si>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</si>
  <si>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</si>
  <si>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</si>
  <si>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</si>
  <si>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</si>
  <si>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</si>
  <si>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</si>
  <si>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</si>
  <si>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</si>
  <si>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</si>
  <si>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</si>
  <si>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</si>
  <si>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</si>
  <si>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</si>
  <si>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</si>
  <si>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</si>
  <si>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</si>
  <si>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</si>
  <si>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</si>
  <si>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</si>
  <si>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</si>
  <si>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</si>
  <si>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</si>
  <si>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</si>
  <si>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</si>
  <si>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</si>
  <si>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</si>
  <si>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</si>
  <si>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</si>
  <si>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</si>
  <si>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</si>
  <si>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</si>
  <si>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</si>
  <si>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</si>
  <si>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</si>
  <si>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</si>
  <si>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</si>
  <si>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</si>
  <si>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</si>
  <si>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</si>
  <si>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</si>
  <si>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</si>
  <si>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</si>
  <si>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</si>
  <si>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</si>
  <si>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</si>
  <si>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</si>
  <si>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</si>
  <si>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</si>
  <si>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</si>
  <si>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</si>
  <si>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</si>
  <si>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</si>
  <si>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</si>
  <si>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</si>
  <si>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</si>
  <si>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</si>
  <si>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</si>
  <si>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</si>
  <si>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</si>
  <si>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</si>
  <si>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</si>
  <si>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</si>
  <si>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</si>
  <si>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</si>
  <si>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</si>
  <si>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</si>
  <si>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</si>
  <si>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</si>
  <si>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</si>
  <si>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</si>
  <si>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</si>
  <si>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</si>
  <si>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</si>
  <si>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</si>
  <si>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</si>
  <si>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</si>
  <si>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</si>
  <si>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</si>
  <si>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</si>
  <si>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</si>
  <si>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</si>
  <si>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</si>
  <si>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</si>
  <si>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</si>
  <si>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</si>
  <si>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</si>
  <si>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</si>
  <si>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</si>
  <si>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</si>
  <si>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</si>
  <si>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</si>
  <si>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</si>
  <si>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</si>
  <si>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</si>
  <si>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</si>
  <si>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</si>
  <si>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</si>
  <si>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</si>
  <si>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</si>
  <si>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</si>
  <si>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</si>
  <si>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</si>
  <si>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</si>
  <si>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</si>
  <si>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</si>
  <si>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</si>
  <si>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</si>
  <si>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</si>
  <si>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</si>
  <si>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</si>
  <si>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</si>
  <si>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</si>
  <si>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</si>
  <si>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</si>
  <si>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</si>
  <si>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</si>
  <si>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</si>
  <si>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</si>
  <si>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</si>
  <si>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</si>
  <si>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</si>
  <si>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</si>
  <si>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</si>
  <si>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</si>
  <si>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</si>
  <si>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</si>
  <si>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</si>
  <si>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</si>
  <si>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</si>
  <si>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</si>
  <si>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</si>
  <si>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</si>
  <si>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</si>
  <si>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</si>
  <si>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</si>
  <si>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</si>
  <si>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</si>
  <si>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</si>
  <si>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</si>
  <si>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</si>
  <si>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</si>
  <si>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</si>
  <si>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</si>
  <si>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</si>
  <si>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</si>
  <si>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</si>
  <si>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</si>
  <si>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</si>
  <si>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</si>
  <si>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</si>
  <si>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</si>
  <si>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</si>
  <si>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</si>
  <si>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</si>
  <si>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</si>
  <si>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</si>
  <si>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</si>
  <si>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</si>
  <si>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</si>
  <si>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</si>
  <si>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</si>
  <si>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</si>
  <si>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</si>
  <si>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</si>
  <si>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</si>
  <si>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</si>
  <si>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</si>
  <si>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</si>
  <si>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</si>
  <si>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</si>
  <si>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</si>
  <si>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</si>
  <si>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</si>
  <si>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</si>
  <si>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</si>
  <si>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</si>
  <si>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</si>
  <si>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</si>
  <si>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</si>
  <si>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</si>
  <si>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</si>
  <si>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</si>
  <si>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</si>
  <si>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</si>
  <si>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</si>
  <si>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</si>
  <si>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</si>
  <si>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</si>
  <si>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</si>
  <si>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</si>
  <si>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</si>
  <si>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</si>
  <si>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</si>
  <si>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</si>
  <si>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</si>
  <si>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</si>
  <si>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</si>
  <si>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</si>
  <si>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</si>
  <si>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</si>
  <si>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</si>
  <si>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</si>
  <si>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</si>
  <si>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</si>
  <si>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</si>
  <si>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</si>
  <si>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</si>
  <si>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</si>
  <si>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</si>
  <si>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</si>
  <si>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</si>
  <si>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</si>
  <si>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</si>
  <si>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</si>
  <si>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</si>
  <si>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</si>
  <si>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</si>
  <si>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</si>
  <si>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</si>
  <si>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</si>
  <si>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</si>
  <si>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</si>
  <si>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</si>
  <si>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</si>
  <si>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</si>
  <si>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</si>
  <si>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</si>
  <si>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</si>
  <si>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</si>
  <si>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</si>
  <si>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</si>
  <si>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</si>
  <si>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</si>
  <si>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</si>
  <si>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</si>
  <si>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</si>
  <si>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</si>
  <si>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</si>
  <si>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</si>
  <si>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</si>
  <si>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</si>
  <si>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</si>
  <si>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</si>
  <si>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</si>
  <si>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</si>
  <si>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</si>
  <si>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</si>
  <si>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</si>
  <si>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</si>
  <si>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</si>
  <si>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</si>
  <si>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</si>
  <si>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</si>
  <si>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</si>
  <si>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</si>
  <si>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</si>
  <si>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</si>
  <si>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</si>
  <si>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</si>
  <si>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</si>
  <si>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</si>
  <si>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</si>
  <si>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</si>
  <si>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</si>
  <si>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</si>
  <si>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</si>
  <si>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</si>
  <si>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</si>
  <si>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</si>
  <si>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</si>
  <si>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</si>
  <si>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</si>
  <si>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</si>
  <si>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</si>
  <si>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</si>
  <si>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</si>
  <si>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</si>
  <si>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</si>
  <si>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</si>
  <si>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</si>
  <si>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</si>
  <si>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</si>
  <si>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</si>
  <si>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</si>
  <si>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</si>
  <si>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</si>
  <si>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</si>
  <si>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</si>
  <si>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</si>
  <si>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</si>
  <si>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</si>
  <si>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</si>
  <si>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</si>
  <si>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</si>
  <si>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</si>
  <si>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</si>
  <si>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</si>
  <si>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</si>
  <si>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</si>
  <si>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</si>
  <si>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</si>
  <si>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</si>
  <si>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</si>
  <si>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</si>
  <si>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</si>
  <si>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</si>
  <si>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</si>
  <si>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</si>
  <si>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</si>
  <si>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</si>
  <si>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</si>
  <si>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</si>
  <si>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</si>
  <si>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</si>
  <si>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</si>
  <si>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</si>
  <si>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</si>
  <si>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</si>
  <si>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</si>
  <si>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</si>
  <si>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</si>
  <si>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</si>
  <si>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</si>
  <si>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</si>
  <si>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</si>
  <si>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</si>
  <si>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</si>
  <si>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</si>
  <si>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</si>
  <si>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</si>
  <si>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</si>
  <si>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</si>
  <si>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</si>
  <si>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</si>
  <si>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</si>
  <si>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</si>
  <si>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</si>
  <si>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</si>
  <si>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</si>
  <si>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</si>
  <si>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</si>
  <si>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</si>
  <si>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</si>
  <si>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</si>
  <si>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</si>
  <si>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</si>
  <si>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</si>
  <si>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</si>
  <si>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</si>
  <si>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</si>
  <si>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</si>
  <si>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</si>
  <si>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</si>
  <si>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</si>
  <si>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</si>
  <si>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</si>
  <si>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</si>
  <si>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</si>
  <si>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</si>
  <si>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</si>
  <si>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</si>
  <si>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</si>
  <si>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</si>
  <si>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</si>
  <si>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</si>
  <si>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</si>
  <si>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</si>
  <si>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</si>
  <si>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</si>
  <si>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</si>
  <si>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</si>
  <si>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</si>
  <si>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</si>
  <si>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</si>
  <si>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</si>
  <si>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</si>
  <si>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</si>
  <si>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</si>
  <si>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</si>
  <si>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</si>
  <si>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</si>
  <si>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</si>
  <si>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</si>
  <si>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</si>
  <si>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</si>
  <si>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</si>
  <si>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</si>
  <si>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</si>
  <si>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</si>
  <si>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</si>
  <si>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</si>
  <si>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</si>
  <si>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</si>
  <si>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</si>
  <si>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</si>
  <si>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</si>
  <si>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</si>
  <si>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</si>
  <si>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</si>
  <si>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</si>
  <si>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</si>
  <si>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</si>
  <si>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</si>
  <si>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</si>
  <si>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</si>
  <si>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</si>
  <si>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</si>
  <si>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</si>
  <si>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</si>
  <si>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</si>
  <si>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</si>
  <si>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</si>
  <si>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</si>
  <si>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</si>
  <si>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</si>
  <si>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</si>
  <si>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</si>
  <si>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</si>
  <si>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</si>
  <si>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</si>
  <si>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</si>
  <si>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</si>
  <si>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</si>
  <si>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</si>
  <si>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</si>
  <si>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</si>
  <si>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</si>
  <si>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</si>
  <si>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</si>
  <si>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</si>
  <si>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</si>
  <si>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</si>
  <si>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</si>
  <si>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</si>
  <si>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</si>
  <si>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</si>
  <si>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</si>
  <si>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</si>
  <si>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</si>
  <si>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</si>
  <si>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</si>
  <si>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</si>
  <si>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</si>
  <si>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</si>
  <si>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</si>
  <si>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</si>
  <si>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</si>
  <si>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</si>
  <si>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</si>
  <si>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</si>
  <si>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</si>
  <si>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</si>
  <si>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</si>
  <si>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</si>
  <si>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</si>
  <si>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</si>
  <si>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</si>
  <si>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</si>
  <si>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</si>
  <si>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</si>
  <si>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</si>
  <si>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</si>
  <si>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</si>
  <si>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</si>
  <si>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</si>
  <si>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</si>
  <si>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</si>
  <si>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</si>
  <si>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</si>
  <si>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</si>
  <si>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</si>
  <si>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</si>
  <si>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</si>
  <si>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</si>
  <si>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</si>
  <si>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</si>
  <si>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</si>
  <si>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</si>
  <si>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</si>
  <si>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</si>
  <si>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</si>
  <si>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</si>
  <si>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</si>
  <si>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</si>
  <si>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</si>
  <si>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</si>
  <si>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</si>
  <si>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</si>
  <si>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</si>
  <si>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</si>
  <si>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</si>
  <si>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</si>
  <si>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</si>
  <si>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</si>
  <si>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</si>
  <si>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</si>
  <si>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</si>
  <si>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</si>
  <si>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</si>
  <si>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</si>
  <si>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</si>
  <si>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</si>
  <si>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</si>
  <si>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</si>
  <si>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</si>
  <si>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</si>
  <si>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</si>
  <si>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</si>
  <si>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</si>
  <si>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</si>
  <si>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</si>
  <si>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</si>
  <si>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</si>
  <si>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</si>
  <si>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</si>
  <si>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</si>
  <si>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</si>
  <si>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</si>
  <si>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</si>
  <si>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</si>
  <si>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</si>
  <si>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</si>
  <si>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</si>
  <si>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</si>
  <si>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</si>
  <si>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</si>
  <si>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</si>
  <si>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</si>
  <si>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</si>
  <si>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</si>
  <si>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</si>
  <si>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</si>
  <si>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</si>
  <si>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</si>
  <si>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</si>
  <si>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</si>
  <si>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</si>
  <si>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</si>
  <si>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</si>
  <si>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</si>
  <si>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</si>
  <si>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</si>
  <si>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</si>
  <si>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</si>
  <si>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</si>
  <si>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</si>
  <si>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</si>
  <si>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</si>
  <si>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</si>
  <si>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</si>
  <si>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</si>
  <si>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</si>
  <si>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</si>
  <si>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</si>
  <si>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</si>
  <si>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</si>
  <si>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</si>
  <si>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</si>
  <si>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</si>
  <si>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</si>
  <si>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</si>
  <si>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</si>
  <si>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</si>
  <si>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</si>
  <si>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</si>
  <si>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</si>
  <si>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</si>
  <si>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</si>
  <si>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</si>
  <si>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</si>
  <si>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</si>
  <si>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</si>
  <si>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</si>
  <si>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</si>
  <si>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</si>
  <si>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</si>
  <si>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</si>
  <si>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</si>
  <si>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</si>
  <si>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</si>
  <si>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</si>
  <si>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</si>
  <si>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</si>
  <si>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</si>
  <si>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</si>
  <si>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</si>
  <si>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</si>
  <si>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</si>
  <si>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</si>
  <si>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</si>
  <si>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</si>
  <si>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</si>
  <si>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</si>
  <si>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</si>
  <si>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</si>
  <si>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</si>
  <si>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</si>
  <si>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</si>
  <si>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</si>
  <si>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</si>
  <si>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</si>
  <si>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</si>
  <si>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</si>
  <si>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</si>
  <si>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</si>
  <si>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</si>
  <si>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</si>
  <si>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</si>
  <si>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</si>
  <si>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</si>
  <si>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</si>
  <si>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</si>
  <si>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</si>
  <si>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</si>
  <si>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</si>
  <si>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</si>
  <si>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</si>
  <si>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</si>
  <si>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</si>
  <si>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</si>
  <si>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</si>
  <si>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</si>
  <si>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</si>
  <si>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</si>
  <si>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</si>
  <si>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</si>
  <si>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</si>
  <si>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</si>
  <si>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</si>
  <si>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</si>
  <si>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</si>
  <si>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</si>
  <si>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</si>
  <si>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</si>
  <si>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</si>
  <si>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</si>
  <si>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</si>
  <si>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</si>
  <si>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</si>
  <si>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</si>
  <si>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</si>
  <si>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</si>
  <si>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</si>
  <si>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</si>
  <si>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</si>
  <si>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</si>
  <si>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</si>
  <si>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</si>
  <si>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</si>
  <si>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</si>
  <si>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</si>
  <si>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</si>
  <si>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</si>
  <si>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</si>
  <si>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</si>
  <si>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</si>
  <si>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</si>
  <si>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</si>
  <si>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</si>
  <si>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</si>
  <si>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</si>
  <si>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</si>
  <si>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</si>
  <si>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</si>
  <si>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</si>
  <si>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</si>
  <si>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</si>
  <si>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</si>
  <si>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</si>
  <si>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</si>
  <si>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</si>
  <si>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</si>
  <si>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</si>
  <si>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</si>
  <si>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</si>
  <si>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</si>
  <si>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</si>
  <si>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</si>
  <si>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</si>
  <si>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</si>
  <si>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</si>
  <si>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</si>
  <si>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</si>
  <si>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</si>
  <si>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</si>
  <si>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</si>
  <si>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</si>
  <si>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</si>
  <si>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</si>
  <si>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</si>
  <si>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</si>
  <si>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</si>
  <si>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</si>
  <si>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</si>
  <si>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</si>
  <si>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</si>
  <si>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</si>
  <si>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</si>
  <si>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</si>
  <si>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</si>
  <si>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</si>
  <si>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</si>
  <si>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</si>
  <si>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</si>
  <si>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</si>
  <si>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</si>
  <si>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</si>
  <si>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</si>
  <si>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</si>
  <si>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</si>
  <si>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</si>
  <si>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</si>
  <si>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</si>
  <si>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</si>
  <si>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</si>
  <si>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</si>
  <si>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</si>
  <si>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</si>
  <si>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</si>
  <si>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</si>
  <si>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</si>
  <si>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</si>
  <si>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</si>
  <si>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</si>
  <si>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</si>
  <si>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</si>
  <si>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</si>
  <si>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</si>
  <si>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</si>
  <si>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</si>
  <si>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</si>
  <si>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</si>
  <si>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</si>
  <si>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</si>
  <si>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</si>
  <si>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</si>
  <si>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</si>
  <si>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</si>
  <si>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</si>
  <si>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</si>
  <si>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</si>
  <si>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</si>
  <si>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</si>
  <si>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</si>
  <si>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</si>
  <si>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</si>
  <si>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</si>
  <si>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</si>
  <si>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</si>
  <si>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</si>
  <si>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</si>
  <si>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</si>
  <si>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</si>
  <si>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</si>
  <si>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</si>
  <si>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</si>
  <si>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</si>
  <si>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</si>
  <si>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</si>
  <si>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</si>
  <si>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</si>
  <si>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</si>
  <si>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</si>
  <si>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</si>
  <si>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</si>
  <si>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</si>
  <si>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</si>
  <si>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</si>
  <si>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</si>
  <si>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</si>
  <si>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</si>
  <si>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</si>
  <si>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</si>
  <si>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</si>
  <si>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</si>
  <si>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</si>
  <si>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</si>
  <si>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</si>
  <si>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</si>
  <si>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</si>
  <si>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</si>
  <si>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</si>
  <si>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</si>
  <si>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</si>
  <si>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</si>
  <si>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</si>
  <si>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</si>
  <si>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</si>
  <si>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</si>
  <si>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</si>
  <si>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</si>
  <si>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</si>
  <si>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</si>
  <si>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</si>
  <si>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</si>
  <si>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</si>
  <si>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</si>
  <si>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</si>
  <si>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</si>
  <si>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</si>
  <si>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</si>
  <si>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</si>
  <si>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</si>
  <si>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</si>
  <si>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</si>
  <si>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</si>
  <si>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</si>
  <si>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</si>
  <si>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</si>
  <si>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</si>
  <si>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</si>
  <si>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</si>
  <si>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</si>
  <si>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</si>
  <si>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</si>
  <si>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</si>
  <si>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</si>
  <si>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</si>
  <si>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</si>
  <si>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</si>
  <si>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</si>
  <si>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</si>
  <si>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</si>
  <si>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</si>
  <si>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</si>
  <si>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</si>
  <si>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</si>
  <si>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</si>
  <si>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</si>
  <si>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</si>
  <si>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</si>
  <si>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</si>
  <si>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</si>
  <si>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</si>
  <si>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</si>
  <si>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</si>
  <si>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</si>
  <si>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</si>
  <si>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</si>
  <si>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</si>
  <si>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</si>
  <si>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</si>
  <si>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</si>
  <si>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</si>
  <si>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</si>
  <si>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</si>
  <si>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</si>
  <si>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</si>
  <si>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</si>
  <si>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</si>
  <si>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</si>
  <si>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</si>
  <si>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</si>
  <si>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</si>
  <si>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</si>
  <si>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</si>
  <si>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</si>
  <si>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</si>
  <si>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</si>
  <si>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</si>
  <si>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</si>
  <si>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</si>
  <si>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</si>
  <si>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</si>
  <si>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</si>
  <si>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</si>
  <si>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</si>
  <si>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</si>
  <si>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</si>
  <si>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</si>
  <si>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</si>
  <si>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</si>
  <si>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</si>
  <si>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</si>
  <si>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</si>
  <si>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</si>
  <si>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</si>
  <si>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</si>
  <si>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</si>
  <si>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</si>
  <si>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</si>
  <si>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</si>
  <si>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</si>
  <si>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</si>
  <si>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</si>
  <si>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</si>
  <si>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</si>
  <si>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</si>
  <si>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</si>
  <si>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</si>
  <si>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</si>
  <si>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</si>
  <si>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</si>
  <si>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</si>
  <si>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</si>
  <si>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</si>
  <si>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</si>
  <si>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</si>
  <si>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</si>
  <si>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</si>
  <si>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</si>
  <si>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</si>
  <si>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</si>
  <si>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</si>
  <si>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</si>
  <si>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</si>
  <si>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</si>
  <si>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</si>
  <si>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</si>
  <si>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</si>
  <si>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</si>
  <si>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</si>
  <si>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</si>
  <si>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</si>
  <si>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</si>
  <si>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</si>
  <si>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</si>
  <si>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</si>
  <si>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</si>
  <si>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</si>
  <si>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</si>
  <si>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</si>
  <si>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</si>
  <si>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</si>
  <si>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</si>
  <si>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</si>
  <si>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</si>
  <si>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</si>
  <si>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</si>
  <si>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</si>
  <si>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</si>
  <si>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</si>
  <si>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</si>
  <si>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</si>
  <si>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</si>
  <si>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</si>
  <si>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</si>
  <si>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</si>
  <si>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</si>
  <si>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</si>
  <si>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</si>
  <si>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</si>
  <si>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</si>
  <si>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</si>
  <si>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</si>
  <si>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</si>
  <si>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</si>
  <si>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</si>
  <si>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</si>
  <si>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</si>
  <si>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</si>
  <si>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</si>
  <si>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</si>
  <si>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</si>
  <si>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</si>
  <si>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</si>
  <si>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</si>
  <si>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</si>
  <si>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</si>
  <si>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</si>
  <si>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</si>
  <si>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</si>
  <si>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</si>
  <si>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</si>
  <si>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</si>
  <si>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</si>
  <si>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</si>
  <si>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</si>
  <si>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</si>
  <si>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</si>
  <si>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</si>
  <si>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</si>
  <si>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</si>
  <si>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</si>
  <si>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</si>
  <si>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</si>
  <si>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</si>
  <si>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</si>
  <si>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</si>
  <si>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</si>
  <si>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</si>
  <si>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</si>
  <si>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</si>
  <si>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</si>
  <si>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</si>
  <si>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</si>
  <si>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</si>
  <si>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</si>
  <si>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</si>
  <si>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</si>
  <si>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</si>
  <si>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</si>
  <si>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</si>
  <si>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</si>
  <si>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</si>
  <si>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</si>
  <si>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</si>
  <si>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</si>
  <si>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</si>
  <si>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</si>
  <si>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</si>
  <si>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</si>
  <si>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</si>
  <si>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</si>
  <si>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</si>
  <si>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</si>
  <si>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</si>
  <si>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</si>
  <si>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</si>
  <si>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</si>
  <si>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</si>
  <si>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</si>
  <si>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</si>
  <si>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</si>
  <si>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</si>
  <si>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</si>
  <si>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</si>
  <si>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</si>
  <si>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</si>
  <si>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</si>
  <si>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</si>
  <si>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</si>
  <si>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</si>
  <si>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</si>
  <si>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</si>
  <si>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</si>
  <si>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</si>
  <si>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</si>
  <si>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</si>
  <si>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</si>
  <si>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</si>
  <si>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</si>
  <si>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</si>
  <si>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</si>
  <si>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</si>
  <si>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</si>
  <si>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</si>
  <si>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</si>
  <si>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</si>
  <si>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</si>
  <si>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</si>
  <si>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</si>
  <si>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</si>
  <si>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</si>
  <si>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</si>
  <si>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</si>
  <si>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</si>
  <si>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</si>
  <si>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</si>
  <si>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</si>
  <si>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</si>
  <si>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</si>
  <si>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</si>
  <si>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</si>
  <si>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</si>
  <si>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</si>
  <si>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</si>
  <si>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</si>
  <si>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</si>
  <si>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</si>
  <si>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</si>
  <si>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</si>
  <si>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</si>
  <si>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</si>
  <si>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</si>
  <si>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</si>
  <si>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</si>
  <si>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</si>
  <si>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</si>
  <si>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</si>
  <si>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</si>
  <si>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</si>
  <si>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</si>
  <si>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</si>
  <si>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</si>
  <si>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</si>
  <si>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</si>
  <si>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</si>
  <si>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</si>
  <si>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</si>
  <si>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</si>
  <si>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</si>
  <si>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</si>
  <si>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</si>
  <si>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</si>
  <si>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</si>
  <si>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</si>
  <si>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</si>
  <si>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</si>
  <si>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</si>
  <si>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</si>
  <si>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</si>
  <si>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</si>
  <si>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</si>
  <si>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</si>
  <si>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</si>
  <si>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</si>
  <si>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</si>
  <si>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</si>
  <si>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</si>
  <si>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</si>
  <si>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</si>
  <si>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</si>
  <si>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</si>
  <si>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</si>
  <si>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</si>
  <si>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</si>
  <si>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</si>
  <si>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</si>
  <si>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</si>
  <si>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</si>
  <si>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</si>
  <si>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</si>
  <si>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</si>
  <si>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</si>
  <si>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</si>
  <si>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</si>
  <si>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</si>
  <si>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</si>
  <si>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</si>
  <si>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</si>
  <si>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</si>
  <si>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</si>
  <si>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</si>
  <si>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</si>
  <si>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</si>
  <si>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</si>
  <si>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</si>
  <si>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</si>
  <si>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</si>
  <si>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</si>
  <si>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</si>
  <si>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</si>
  <si>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</si>
  <si>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</si>
  <si>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</si>
  <si>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</si>
  <si>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</si>
  <si>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</si>
  <si>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</si>
  <si>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</si>
  <si>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</si>
  <si>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</si>
  <si>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</si>
  <si>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</si>
  <si>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</si>
  <si>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</si>
  <si>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</si>
  <si>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</si>
  <si>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</si>
  <si>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</si>
  <si>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</si>
  <si>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</si>
  <si>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</si>
  <si>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</si>
  <si>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</si>
  <si>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</si>
  <si>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</si>
  <si>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</si>
  <si>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</si>
  <si>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</si>
  <si>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</si>
  <si>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</si>
  <si>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</si>
  <si>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</si>
  <si>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</si>
  <si>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</si>
  <si>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</si>
  <si>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</si>
  <si>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</si>
  <si>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</si>
  <si>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</si>
  <si>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</si>
  <si>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</si>
  <si>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</si>
  <si>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</si>
  <si>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</si>
  <si>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</si>
  <si>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</si>
  <si>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</si>
  <si>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</si>
  <si>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</si>
  <si>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</si>
  <si>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</si>
  <si>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</si>
  <si>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</si>
  <si>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</si>
  <si>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</si>
  <si>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</si>
  <si>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</si>
  <si>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</si>
  <si>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</si>
  <si>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</si>
  <si>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</si>
  <si>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</si>
  <si>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</si>
  <si>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</si>
  <si>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</si>
  <si>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</si>
  <si>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</si>
  <si>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</si>
  <si>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</si>
  <si>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</si>
  <si>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</si>
  <si>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</si>
  <si>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</si>
  <si>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</si>
  <si>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</si>
  <si>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</si>
  <si>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</si>
  <si>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</si>
  <si>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</si>
  <si>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</si>
  <si>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</si>
  <si>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</si>
  <si>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</si>
  <si>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</si>
  <si>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</si>
  <si>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</si>
  <si>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</si>
  <si>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</si>
  <si>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</si>
  <si>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</si>
  <si>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</si>
  <si>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</si>
  <si>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</si>
  <si>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</si>
  <si>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</si>
  <si>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</si>
  <si>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</si>
  <si>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</si>
  <si>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</si>
  <si>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</si>
  <si>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</si>
  <si>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</si>
  <si>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</si>
  <si>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</si>
  <si>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</si>
  <si>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</si>
  <si>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</si>
  <si>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</si>
  <si>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</si>
  <si>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</si>
  <si>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</si>
  <si>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</si>
  <si>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</si>
  <si>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</si>
  <si>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</si>
  <si>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</si>
  <si>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</si>
  <si>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</si>
  <si>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</si>
  <si>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</si>
  <si>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</si>
  <si>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</si>
  <si>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</si>
  <si>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</si>
  <si>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</si>
  <si>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</si>
  <si>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</si>
  <si>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</si>
  <si>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</si>
  <si>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</si>
  <si>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</si>
  <si>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</si>
  <si>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</si>
  <si>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</si>
  <si>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</si>
  <si>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</si>
  <si>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</si>
  <si>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</si>
  <si>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</si>
  <si>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</si>
  <si>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</si>
  <si>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</si>
  <si>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</si>
  <si>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</si>
  <si>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</si>
  <si>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</si>
  <si>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</si>
  <si>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</si>
  <si>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</si>
  <si>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</si>
  <si>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</si>
  <si>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</si>
  <si>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</si>
  <si>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</si>
  <si>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</si>
  <si>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</si>
  <si>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</si>
  <si>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</si>
  <si>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</si>
  <si>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</si>
  <si>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</si>
  <si>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</si>
  <si>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</si>
  <si>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</si>
  <si>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</si>
  <si>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</si>
  <si>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</si>
  <si>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</si>
  <si>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</si>
  <si>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</si>
  <si>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</si>
  <si>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</si>
  <si>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</si>
  <si>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</si>
  <si>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</si>
  <si>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</si>
  <si>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</si>
  <si>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</si>
  <si>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</si>
  <si>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</si>
  <si>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</si>
  <si>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</si>
  <si>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</si>
  <si>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</si>
  <si>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</si>
  <si>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</si>
  <si>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</si>
  <si>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</si>
  <si>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</si>
  <si>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</si>
  <si>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</si>
  <si>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</si>
  <si>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</si>
  <si>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</si>
  <si>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</si>
  <si>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</si>
  <si>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</si>
  <si>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</si>
  <si>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</si>
  <si>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</si>
  <si>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</si>
  <si>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</si>
  <si>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</si>
  <si>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</si>
  <si>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</si>
  <si>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</si>
  <si>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</si>
  <si>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</si>
  <si>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</si>
  <si>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</si>
  <si>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</si>
  <si>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</si>
  <si>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</si>
  <si>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</si>
  <si>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</si>
  <si>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</si>
  <si>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</si>
  <si>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</si>
  <si>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</si>
  <si>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</si>
  <si>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</si>
  <si>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</si>
  <si>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</si>
  <si>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</si>
  <si>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</si>
  <si>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</si>
  <si>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</si>
  <si>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</si>
  <si>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</si>
  <si>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</si>
  <si>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</si>
  <si>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</si>
  <si>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</si>
  <si>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</si>
  <si>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</si>
  <si>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</si>
  <si>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</si>
  <si>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</si>
  <si>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</si>
  <si>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</si>
  <si>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</si>
  <si>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</si>
  <si>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</si>
  <si>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</si>
  <si>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</si>
  <si>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</si>
  <si>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</si>
  <si>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</si>
  <si>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</si>
  <si>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</si>
  <si>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</si>
  <si>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</si>
  <si>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</si>
  <si>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</si>
  <si>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</si>
  <si>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</si>
  <si>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</si>
  <si>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</si>
  <si>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</si>
  <si>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</si>
  <si>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</si>
  <si>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</si>
  <si>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</si>
  <si>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</si>
  <si>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</si>
  <si>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</si>
  <si>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</si>
  <si>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</si>
  <si>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</si>
  <si>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</si>
  <si>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</si>
  <si>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</si>
  <si>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</si>
  <si>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</si>
  <si>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</si>
  <si>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</si>
  <si>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</si>
  <si>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</si>
  <si>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</si>
  <si>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</si>
  <si>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</si>
  <si>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</si>
  <si>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</si>
  <si>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</si>
  <si>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</si>
  <si>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</si>
  <si>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</si>
  <si>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</si>
  <si>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</si>
  <si>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</si>
  <si>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</si>
  <si>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</si>
  <si>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</si>
  <si>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</si>
  <si>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</si>
  <si>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</si>
  <si>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</si>
  <si>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</si>
  <si>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</si>
  <si>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</si>
  <si>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</si>
  <si>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</si>
  <si>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</si>
  <si>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</si>
  <si>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</si>
  <si>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</si>
  <si>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</si>
  <si>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</si>
  <si>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</si>
  <si>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</si>
  <si>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</si>
  <si>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</si>
  <si>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</si>
  <si>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</si>
  <si>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</si>
  <si>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</si>
  <si>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</si>
  <si>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</si>
  <si>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</si>
  <si>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</si>
  <si>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</si>
  <si>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</si>
  <si>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</si>
  <si>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</si>
  <si>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</si>
  <si>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</si>
  <si>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</si>
  <si>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</si>
  <si>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</si>
  <si>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</si>
  <si>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</si>
  <si>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</si>
  <si>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</si>
  <si>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</si>
  <si>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</si>
  <si>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</si>
  <si>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</si>
  <si>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</si>
  <si>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</si>
  <si>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</si>
  <si>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</si>
  <si>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</si>
  <si>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</si>
  <si>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</si>
  <si>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</si>
  <si>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</si>
  <si>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</si>
  <si>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</si>
  <si>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</si>
  <si>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</si>
  <si>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</si>
  <si>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</si>
  <si>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</si>
  <si>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</si>
  <si>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</si>
  <si>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</si>
  <si>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</si>
  <si>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</si>
  <si>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</si>
  <si>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</si>
  <si>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</si>
  <si>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</si>
  <si>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</si>
  <si>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</si>
  <si>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</si>
  <si>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</si>
  <si>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</si>
  <si>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</si>
  <si>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</si>
  <si>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</si>
  <si>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</si>
  <si>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</si>
  <si>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</si>
  <si>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</si>
  <si>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</si>
  <si>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</si>
  <si>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</si>
  <si>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</si>
  <si>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</si>
  <si>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</si>
  <si>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</si>
  <si>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</si>
  <si>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</si>
  <si>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</si>
  <si>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</si>
  <si>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</si>
  <si>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</si>
  <si>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</si>
  <si>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</si>
  <si>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</si>
  <si>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</si>
  <si>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</si>
  <si>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</si>
  <si>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</si>
  <si>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</si>
  <si>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</si>
  <si>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</si>
  <si>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</si>
  <si>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</si>
  <si>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</si>
  <si>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</si>
  <si>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</si>
  <si>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</si>
  <si>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</si>
  <si>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</si>
  <si>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</si>
  <si>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</si>
  <si>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</si>
  <si>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</si>
  <si>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</si>
  <si>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</si>
  <si>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</si>
  <si>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</si>
  <si>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</si>
  <si>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</si>
  <si>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</si>
  <si>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</si>
  <si>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</si>
  <si>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</si>
  <si>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</si>
  <si>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</si>
  <si>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</si>
  <si>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</si>
  <si>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</si>
  <si>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</si>
  <si>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</si>
  <si>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</si>
  <si>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</si>
  <si>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</si>
  <si>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</si>
  <si>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</si>
  <si>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</si>
  <si>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</si>
  <si>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</si>
  <si>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</si>
  <si>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</si>
  <si>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</si>
  <si>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</si>
  <si>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</si>
  <si>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</si>
  <si>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</si>
  <si>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</si>
  <si>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</si>
  <si>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</si>
  <si>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</si>
  <si>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</si>
  <si>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</si>
  <si>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</si>
  <si>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</si>
  <si>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</si>
  <si>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</si>
  <si>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</si>
  <si>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</si>
  <si>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</si>
  <si>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</si>
  <si>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</si>
  <si>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</si>
  <si>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</si>
  <si>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</si>
  <si>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</si>
  <si>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</si>
  <si>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</si>
  <si>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</si>
  <si>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</si>
  <si>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</si>
  <si>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</si>
  <si>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</si>
  <si>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</si>
  <si>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</si>
  <si>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</si>
  <si>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</si>
  <si>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</si>
  <si>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</si>
  <si>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</si>
  <si>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</si>
  <si>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</si>
  <si>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</si>
  <si>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</si>
  <si>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</si>
  <si>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</si>
  <si>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</si>
  <si>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</si>
  <si>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</si>
  <si>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</si>
  <si>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</si>
  <si>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</si>
  <si>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</si>
  <si>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</si>
  <si>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</si>
  <si>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</si>
  <si>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</si>
  <si>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</si>
  <si>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</si>
  <si>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</si>
  <si>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</si>
  <si>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</si>
  <si>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</si>
  <si>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</si>
  <si>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</si>
  <si>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</si>
  <si>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</si>
  <si>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</si>
  <si>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</si>
  <si>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</si>
  <si>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</si>
  <si>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</si>
  <si>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</si>
  <si>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</si>
  <si>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</si>
  <si>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</si>
  <si>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</si>
  <si>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</si>
  <si>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</si>
  <si>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</si>
  <si>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</si>
  <si>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</si>
  <si>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</si>
  <si>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</si>
  <si>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</si>
  <si>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</si>
  <si>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</si>
  <si>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</si>
  <si>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</si>
  <si>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</si>
  <si>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</si>
  <si>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</si>
  <si>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</si>
  <si>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</si>
  <si>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</si>
  <si>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</si>
  <si>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</si>
  <si>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</si>
  <si>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</si>
  <si>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</si>
  <si>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</si>
  <si>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</si>
  <si>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</si>
  <si>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</si>
  <si>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</si>
  <si>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</si>
  <si>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</si>
  <si>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</si>
  <si>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</si>
  <si>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</si>
  <si>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</si>
  <si>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</si>
  <si>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</si>
  <si>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</si>
  <si>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</si>
  <si>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</si>
  <si>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</si>
  <si>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</si>
  <si>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</si>
  <si>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</si>
  <si>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</si>
  <si>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</si>
  <si>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</si>
  <si>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</si>
  <si>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</si>
  <si>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</si>
  <si>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</si>
  <si>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</si>
  <si>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</si>
  <si>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</si>
  <si>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</si>
  <si>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</si>
  <si>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</si>
  <si>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</si>
  <si>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</si>
  <si>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</si>
  <si>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</si>
  <si>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</si>
  <si>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</si>
  <si>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</si>
  <si>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</si>
  <si>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</si>
  <si>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</si>
  <si>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</si>
  <si>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</si>
  <si>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</si>
  <si>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</si>
  <si>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</si>
  <si>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</si>
  <si>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</si>
  <si>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</si>
  <si>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</si>
  <si>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</si>
  <si>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</si>
  <si>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</si>
  <si>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</si>
  <si>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</si>
  <si>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</si>
  <si>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</si>
  <si>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</si>
  <si>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</si>
  <si>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</si>
  <si>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</si>
  <si>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</si>
  <si>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</si>
  <si>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</si>
  <si>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</si>
  <si>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</si>
  <si>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</si>
  <si>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</si>
  <si>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</si>
  <si>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</si>
  <si>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</si>
  <si>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</si>
  <si>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</si>
  <si>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</si>
  <si>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</si>
  <si>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</si>
  <si>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</si>
  <si>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</si>
  <si>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</si>
  <si>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</si>
  <si>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</si>
  <si>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</si>
  <si>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</si>
  <si>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</si>
  <si>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</si>
  <si>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</si>
  <si>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</si>
  <si>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</si>
  <si>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</si>
  <si>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</si>
  <si>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</si>
  <si>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</si>
  <si>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</si>
  <si>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</si>
  <si>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</si>
  <si>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</si>
  <si>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</si>
  <si>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</si>
  <si>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</si>
  <si>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</si>
  <si>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</si>
  <si>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</si>
  <si>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</si>
  <si>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</si>
  <si>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</si>
  <si>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</si>
  <si>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</si>
  <si>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</si>
  <si>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</si>
  <si>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</si>
  <si>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</si>
  <si>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</si>
  <si>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</si>
  <si>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</si>
  <si>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</si>
  <si>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</si>
  <si>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</si>
  <si>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</si>
  <si>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</si>
  <si>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</si>
  <si>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</si>
  <si>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</si>
  <si>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</si>
  <si>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</si>
  <si>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</si>
  <si>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</si>
  <si>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</si>
  <si>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</si>
  <si>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</si>
  <si>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</si>
  <si>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</si>
  <si>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</si>
  <si>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</si>
  <si>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</si>
  <si>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</si>
  <si>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</si>
  <si>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</si>
  <si>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</si>
  <si>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</si>
  <si>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</si>
  <si>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</si>
  <si>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</si>
  <si>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</si>
  <si>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</si>
  <si>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</si>
  <si>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</si>
  <si>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</si>
  <si>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</si>
  <si>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</si>
  <si>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</si>
  <si>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</si>
  <si>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</si>
  <si>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</si>
  <si>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</si>
  <si>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</si>
  <si>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</si>
  <si>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</si>
  <si>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</si>
  <si>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</si>
  <si>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</si>
  <si>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</si>
  <si>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</si>
  <si>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</si>
  <si>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</si>
  <si>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</si>
  <si>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</si>
  <si>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</si>
  <si>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</si>
  <si>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</si>
  <si>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</si>
  <si>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</si>
  <si>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</si>
  <si>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</si>
  <si>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</si>
  <si>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</si>
  <si>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</si>
  <si>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</si>
  <si>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</si>
  <si>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</si>
  <si>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</si>
  <si>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</si>
  <si>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</si>
  <si>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</si>
  <si>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</si>
  <si>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</si>
  <si>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</si>
  <si>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</si>
  <si>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</si>
  <si>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</si>
  <si>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</si>
  <si>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</si>
  <si>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</si>
  <si>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</si>
  <si>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</si>
  <si>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</si>
  <si>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</si>
  <si>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</si>
  <si>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</si>
  <si>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</si>
  <si>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</si>
  <si>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</si>
  <si>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</si>
  <si>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</si>
  <si>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</si>
  <si>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</si>
  <si>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</si>
  <si>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</si>
  <si>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</si>
  <si>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</si>
  <si>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</si>
  <si>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</si>
  <si>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</si>
  <si>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</si>
  <si>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</si>
  <si>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</si>
  <si>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</si>
  <si>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</si>
  <si>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</si>
  <si>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</si>
  <si>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</si>
  <si>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</si>
  <si>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</si>
  <si>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</si>
  <si>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</si>
  <si>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</si>
  <si>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</si>
  <si>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</si>
  <si>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</si>
  <si>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</si>
  <si>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</si>
  <si>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</si>
  <si>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</si>
  <si>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</si>
  <si>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</si>
  <si>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</si>
  <si>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</si>
  <si>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</si>
  <si>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</si>
  <si>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</si>
  <si>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</si>
  <si>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</si>
  <si>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</si>
  <si>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</si>
  <si>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</si>
  <si>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</si>
  <si>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</si>
  <si>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</si>
  <si>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</si>
  <si>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</si>
  <si>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</si>
  <si>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</si>
  <si>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</si>
  <si>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</si>
  <si>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</si>
  <si>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</si>
  <si>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</si>
  <si>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</si>
  <si>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</si>
  <si>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</si>
  <si>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</si>
  <si>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</si>
  <si>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</si>
  <si>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</si>
  <si>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</si>
  <si>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</si>
  <si>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</si>
  <si>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</si>
  <si>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</si>
  <si>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</si>
  <si>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</si>
  <si>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</si>
  <si>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</si>
  <si>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</si>
  <si>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</si>
  <si>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</si>
  <si>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</si>
  <si>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</si>
  <si>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</si>
  <si>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</si>
  <si>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</si>
  <si>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</si>
  <si>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</si>
  <si>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</si>
  <si>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</si>
  <si>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</si>
  <si>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</si>
  <si>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</si>
  <si>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</si>
  <si>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</si>
  <si>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</si>
  <si>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</si>
  <si>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</si>
  <si>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</si>
  <si>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</si>
  <si>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</si>
  <si>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</si>
  <si>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</si>
  <si>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</si>
  <si>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</si>
  <si>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</si>
  <si>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</si>
  <si>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</si>
  <si>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</si>
  <si>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</si>
  <si>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</si>
  <si>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</si>
  <si>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</si>
  <si>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</si>
  <si>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</si>
  <si>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</si>
  <si>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</si>
  <si>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</si>
  <si>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</si>
  <si>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</si>
  <si>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</si>
  <si>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</si>
  <si>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</si>
  <si>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</si>
  <si>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</si>
  <si>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</si>
  <si>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</si>
  <si>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</si>
  <si>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</si>
  <si>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</si>
  <si>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</si>
  <si>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</si>
  <si>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</si>
  <si>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</si>
  <si>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</si>
  <si>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</si>
  <si>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</si>
  <si>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</si>
  <si>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</si>
  <si>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</si>
  <si>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</si>
  <si>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</si>
  <si>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</si>
  <si>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</si>
  <si>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</si>
  <si>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</si>
  <si>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</si>
  <si>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</si>
  <si>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</si>
  <si>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</si>
  <si>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</si>
  <si>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</si>
  <si>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</si>
  <si>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</si>
  <si>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</si>
  <si>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</si>
  <si>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</si>
  <si>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</si>
  <si>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</si>
  <si>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</si>
  <si>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</si>
  <si>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</si>
  <si>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</si>
  <si>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</si>
  <si>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</si>
  <si>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</si>
  <si>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</si>
  <si>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</si>
  <si>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</si>
  <si>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</si>
  <si>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</si>
  <si>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</si>
  <si>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</si>
  <si>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</si>
  <si>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</si>
  <si>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</si>
  <si>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</si>
  <si>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</si>
  <si>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</si>
  <si>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</si>
  <si>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</si>
  <si>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</si>
  <si>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</si>
  <si>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</si>
  <si>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</si>
  <si>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</si>
  <si>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</si>
  <si>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</si>
  <si>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</si>
  <si>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</si>
  <si>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</si>
  <si>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</si>
  <si>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</si>
  <si>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</si>
  <si>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</si>
  <si>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</si>
  <si>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</si>
  <si>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</si>
  <si>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</si>
  <si>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</si>
  <si>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</si>
  <si>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</si>
  <si>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</si>
  <si>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</si>
  <si>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</si>
  <si>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</si>
  <si>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</si>
  <si>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</si>
  <si>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</si>
  <si>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</si>
  <si>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</si>
  <si>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</si>
  <si>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</si>
  <si>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</si>
  <si>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</si>
  <si>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</si>
  <si>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</si>
  <si>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</si>
  <si>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</si>
  <si>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</si>
  <si>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</si>
  <si>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</si>
  <si>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</si>
  <si>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</si>
  <si>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</si>
  <si>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</si>
  <si>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</si>
  <si>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</si>
  <si>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</si>
  <si>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</si>
  <si>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</si>
  <si>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</si>
  <si>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</si>
  <si>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</si>
  <si>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</si>
  <si>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</si>
  <si>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</si>
  <si>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</si>
  <si>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</si>
  <si>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</si>
  <si>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</si>
  <si>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</si>
  <si>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</si>
  <si>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</si>
  <si>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</si>
  <si>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</si>
  <si>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</si>
  <si>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</si>
  <si>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</si>
  <si>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</si>
  <si>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</si>
  <si>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</si>
  <si>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</si>
  <si>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</si>
  <si>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</si>
  <si>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</si>
  <si>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</si>
  <si>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</si>
  <si>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</si>
  <si>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</si>
  <si>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</si>
  <si>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</si>
  <si>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</si>
  <si>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</si>
  <si>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</si>
  <si>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</si>
  <si>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</si>
  <si>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</si>
  <si>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</si>
  <si>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</si>
  <si>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</si>
  <si>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</si>
  <si>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</si>
  <si>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</si>
  <si>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</si>
  <si>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</si>
  <si>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</si>
  <si>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</si>
  <si>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</si>
  <si>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</si>
  <si>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</si>
  <si>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</si>
  <si>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</si>
  <si>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</si>
  <si>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</si>
  <si>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</si>
  <si>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</si>
  <si>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</si>
  <si>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</si>
  <si>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</si>
  <si>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</si>
  <si>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</si>
  <si>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</si>
  <si>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</si>
  <si>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</si>
  <si>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</si>
  <si>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</si>
  <si>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</si>
  <si>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</si>
  <si>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</si>
  <si>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</si>
  <si>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</si>
  <si>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</si>
  <si>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</si>
  <si>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</si>
  <si>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</si>
  <si>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</si>
  <si>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</si>
  <si>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</si>
  <si>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</si>
  <si>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</si>
  <si>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</si>
  <si>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</si>
  <si>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</si>
  <si>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</si>
  <si>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</si>
  <si>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</si>
  <si>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</si>
  <si>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</si>
  <si>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</si>
  <si>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</si>
  <si>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</si>
  <si>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</si>
  <si>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</si>
  <si>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</si>
  <si>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</si>
  <si>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</si>
  <si>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</si>
  <si>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</si>
  <si>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</si>
  <si>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</si>
  <si>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</si>
  <si>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</si>
  <si>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</si>
  <si>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</si>
  <si>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</si>
  <si>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</si>
  <si>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</si>
  <si>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</si>
  <si>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</si>
  <si>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</si>
  <si>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</si>
  <si>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</si>
  <si>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</si>
  <si>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</si>
  <si>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</si>
  <si>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</si>
  <si>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</si>
  <si>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</si>
  <si>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</si>
  <si>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</si>
  <si>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</si>
  <si>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</si>
  <si>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</si>
  <si>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</si>
  <si>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</si>
  <si>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</si>
  <si>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</si>
  <si>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</si>
  <si>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</si>
  <si>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</si>
  <si>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</si>
  <si>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</si>
  <si>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</si>
  <si>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</si>
  <si>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</si>
  <si>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</si>
  <si>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</si>
  <si>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</si>
  <si>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</si>
  <si>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</si>
  <si>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</si>
  <si>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</si>
  <si>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</si>
  <si>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</si>
  <si>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</si>
  <si>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</si>
  <si>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</si>
  <si>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</si>
  <si>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</si>
  <si>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</si>
  <si>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</si>
  <si>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</si>
  <si>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</si>
  <si>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</si>
  <si>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</si>
  <si>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</si>
  <si>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</si>
  <si>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</si>
  <si>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</si>
  <si>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</si>
  <si>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</si>
  <si>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</si>
  <si>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</si>
  <si>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</si>
  <si>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</si>
  <si>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</si>
  <si>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</si>
  <si>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</si>
  <si>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</si>
  <si>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</si>
  <si>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</si>
  <si>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</si>
  <si>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</si>
  <si>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</si>
  <si>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</si>
  <si>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</si>
  <si>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</si>
  <si>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</si>
  <si>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</si>
  <si>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</si>
  <si>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</si>
  <si>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</si>
  <si>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</si>
  <si>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</si>
  <si>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</si>
  <si>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</si>
  <si>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</si>
  <si>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</si>
  <si>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</si>
  <si>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</si>
  <si>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</si>
  <si>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</si>
  <si>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</si>
  <si>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</si>
  <si>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</si>
  <si>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</si>
  <si>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</si>
  <si>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</si>
  <si>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</si>
  <si>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</si>
  <si>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</si>
  <si>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</si>
  <si>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</si>
  <si>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</si>
  <si>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</si>
  <si>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</si>
  <si>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</si>
  <si>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</si>
  <si>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</si>
  <si>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</si>
  <si>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</si>
  <si>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</si>
  <si>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</si>
  <si>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</si>
  <si>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</si>
  <si>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</si>
  <si>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</si>
  <si>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</si>
  <si>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</si>
  <si>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</si>
  <si>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</si>
  <si>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</si>
  <si>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</si>
  <si>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</si>
  <si>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</si>
  <si>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</si>
  <si>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</si>
  <si>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</si>
  <si>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</si>
  <si>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</si>
  <si>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</si>
  <si>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</si>
  <si>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</si>
  <si>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</si>
  <si>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</si>
  <si>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</si>
  <si>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</si>
  <si>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</si>
  <si>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</si>
  <si>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</si>
  <si>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</si>
  <si>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</si>
  <si>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</si>
  <si>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</si>
  <si>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</si>
  <si>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</si>
  <si>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</si>
  <si>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</si>
  <si>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</si>
  <si>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</si>
  <si>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</si>
  <si>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</si>
  <si>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</si>
  <si>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</si>
  <si>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</si>
  <si>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</si>
  <si>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</si>
  <si>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</si>
  <si>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</si>
  <si>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</si>
  <si>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</si>
  <si>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</si>
  <si>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</si>
  <si>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</si>
  <si>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</si>
  <si>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</si>
  <si>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</si>
  <si>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</si>
  <si>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</si>
  <si>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</si>
  <si>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</si>
  <si>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</si>
  <si>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</si>
  <si>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</si>
  <si>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</si>
  <si>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</si>
  <si>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</si>
  <si>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</si>
  <si>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</si>
  <si>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</si>
  <si>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</si>
  <si>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</si>
  <si>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</si>
  <si>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</si>
  <si>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</si>
  <si>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</si>
  <si>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</si>
  <si>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</si>
  <si>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</si>
  <si>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</si>
  <si>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</si>
  <si>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</si>
  <si>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</si>
  <si>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</si>
  <si>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</si>
  <si>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</si>
  <si>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</si>
  <si>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</si>
  <si>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</si>
  <si>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</si>
  <si>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</si>
  <si>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</si>
  <si>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</si>
  <si>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</si>
  <si>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</si>
  <si>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</si>
  <si>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</si>
  <si>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</si>
  <si>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</si>
  <si>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</si>
  <si>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</si>
  <si>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</si>
  <si>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</si>
  <si>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</si>
  <si>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</si>
  <si>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</si>
  <si>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</si>
  <si>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</si>
  <si>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</si>
  <si>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</si>
  <si>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</si>
  <si>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</si>
  <si>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</si>
  <si>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</si>
  <si>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</si>
  <si>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</si>
  <si>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</si>
  <si>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</si>
  <si>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</si>
  <si>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</si>
  <si>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</si>
  <si>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</si>
  <si>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</si>
  <si>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</si>
  <si>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</si>
  <si>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</si>
  <si>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</si>
  <si>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</si>
  <si>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</si>
  <si>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</si>
  <si>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</si>
  <si>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</si>
  <si>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</si>
  <si>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</si>
  <si>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</si>
  <si>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</si>
  <si>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</si>
  <si>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</si>
  <si>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</si>
  <si>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</si>
  <si>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</si>
  <si>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</si>
  <si>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</si>
  <si>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</si>
  <si>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</si>
  <si>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</si>
  <si>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</si>
  <si>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</si>
  <si>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</si>
  <si>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</si>
  <si>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</si>
  <si>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</si>
  <si>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</si>
  <si>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</si>
  <si>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</si>
  <si>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</si>
  <si>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</si>
  <si>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</si>
  <si>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</si>
  <si>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</si>
  <si>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</si>
  <si>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</si>
  <si>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</si>
  <si>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</si>
  <si>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</si>
  <si>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</si>
  <si>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</si>
  <si>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</si>
  <si>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</si>
  <si>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</si>
  <si>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</si>
  <si>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</si>
  <si>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</si>
  <si>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</si>
  <si>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</si>
  <si>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</si>
  <si>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</si>
  <si>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</si>
  <si>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</si>
  <si>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</si>
  <si>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</si>
  <si>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</si>
  <si>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</si>
  <si>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</si>
  <si>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</si>
  <si>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</si>
  <si>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</si>
  <si>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</si>
  <si>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</si>
  <si>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</si>
  <si>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</si>
  <si>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</si>
  <si>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</si>
  <si>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</si>
  <si>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</si>
  <si>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</si>
  <si>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</si>
  <si>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</si>
  <si>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</si>
  <si>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</si>
  <si>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</si>
  <si>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</si>
  <si>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</si>
  <si>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</si>
  <si>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</si>
  <si>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</si>
  <si>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</si>
  <si>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</si>
  <si>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</si>
  <si>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</si>
  <si>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</si>
  <si>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</si>
  <si>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</si>
  <si>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</si>
  <si>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</si>
  <si>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</si>
  <si>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</si>
  <si>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</si>
  <si>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</si>
  <si>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</si>
  <si>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</si>
  <si>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</si>
  <si>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</si>
  <si>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</si>
  <si>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</si>
  <si>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</si>
  <si>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</si>
  <si>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</si>
  <si>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</si>
  <si>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</si>
  <si>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</si>
  <si>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</si>
  <si>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</si>
  <si>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</si>
  <si>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</si>
  <si>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</si>
  <si>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</si>
  <si>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</si>
  <si>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</si>
  <si>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</si>
  <si>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</si>
  <si>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</si>
  <si>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</si>
  <si>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</si>
  <si>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</si>
  <si>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</si>
  <si>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</si>
  <si>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</si>
  <si>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</si>
  <si>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</si>
  <si>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</si>
  <si>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</si>
  <si>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</si>
  <si>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</si>
  <si>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</si>
  <si>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</si>
  <si>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</si>
  <si>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</si>
  <si>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</si>
  <si>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</si>
  <si>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</si>
  <si>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</si>
  <si>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</si>
  <si>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</si>
  <si>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</si>
  <si>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</si>
  <si>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</si>
  <si>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</si>
  <si>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</si>
  <si>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</si>
  <si>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</si>
  <si>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</si>
  <si>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</si>
  <si>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</si>
  <si>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</si>
  <si>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</si>
  <si>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</si>
  <si>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</si>
  <si>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</si>
  <si>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</si>
  <si>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</si>
  <si>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</si>
  <si>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</si>
  <si>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</si>
  <si>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</si>
  <si>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</si>
  <si>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</si>
  <si>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</si>
  <si>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</si>
  <si>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</si>
  <si>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</si>
  <si>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</si>
  <si>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</si>
  <si>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</si>
  <si>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</si>
  <si>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</si>
  <si>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</si>
  <si>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</si>
  <si>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</si>
  <si>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</si>
  <si>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</si>
  <si>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</si>
  <si>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</si>
  <si>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</si>
  <si>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</si>
  <si>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</si>
  <si>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</si>
  <si>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</si>
  <si>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</si>
  <si>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</si>
  <si>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</si>
  <si>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</si>
  <si>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</si>
  <si>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</si>
  <si>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</si>
  <si>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</si>
  <si>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</si>
  <si>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</si>
  <si>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</si>
  <si>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</si>
  <si>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</si>
  <si>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</si>
  <si>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</si>
  <si>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</si>
  <si>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</si>
  <si>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</si>
  <si>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</si>
  <si>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</si>
  <si>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</si>
  <si>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</si>
  <si>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</si>
  <si>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</si>
  <si>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</si>
  <si>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</si>
  <si>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</si>
  <si>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</si>
  <si>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</si>
  <si>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</si>
  <si>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</si>
  <si>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</si>
  <si>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</si>
  <si>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</si>
  <si>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</si>
  <si>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</si>
  <si>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</si>
  <si>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</si>
  <si>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</si>
  <si>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</si>
  <si>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</si>
  <si>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</si>
  <si>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</si>
  <si>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</si>
  <si>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</si>
  <si>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</si>
  <si>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</si>
  <si>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</si>
  <si>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</si>
  <si>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</si>
  <si>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</si>
  <si>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</si>
  <si>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</si>
  <si>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</si>
  <si>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</si>
  <si>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</si>
  <si>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</si>
  <si>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</si>
  <si>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</si>
  <si>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</si>
  <si>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</si>
  <si>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</si>
  <si>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</si>
  <si>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</si>
  <si>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</si>
  <si>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</si>
  <si>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</si>
  <si>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</si>
  <si>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</si>
  <si>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</si>
  <si>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</si>
  <si>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</si>
  <si>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</si>
  <si>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</si>
  <si>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</si>
  <si>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</si>
  <si>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</si>
  <si>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</si>
  <si>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</si>
  <si>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</si>
  <si>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</si>
  <si>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</si>
  <si>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</si>
  <si>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</si>
  <si>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</si>
  <si>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</si>
  <si>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</si>
  <si>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</si>
  <si>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</si>
  <si>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</si>
  <si>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</si>
  <si>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</si>
  <si>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</si>
  <si>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</si>
  <si>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</si>
  <si>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</si>
  <si>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</si>
  <si>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</si>
  <si>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</si>
  <si>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</si>
  <si>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</si>
  <si>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</si>
  <si>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</si>
  <si>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</si>
  <si>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</si>
  <si>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</si>
  <si>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</si>
  <si>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</si>
  <si>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</si>
  <si>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</si>
  <si>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</si>
  <si>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</si>
  <si>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</si>
  <si>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</si>
  <si>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</si>
  <si>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</si>
  <si>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</si>
  <si>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</si>
  <si>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</si>
  <si>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</si>
  <si>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</si>
  <si>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</si>
  <si>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</si>
  <si>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</si>
  <si>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</si>
  <si>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</si>
  <si>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</si>
  <si>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</si>
  <si>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</si>
  <si>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</si>
  <si>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</si>
  <si>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</si>
  <si>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</si>
  <si>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</si>
  <si>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</si>
  <si>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</si>
  <si>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</si>
  <si>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</si>
  <si>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</si>
  <si>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</si>
  <si>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</si>
  <si>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</si>
  <si>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</si>
  <si>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</si>
  <si>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</si>
  <si>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</si>
  <si>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</si>
  <si>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</si>
  <si>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</si>
  <si>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</si>
  <si>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</si>
  <si>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</si>
  <si>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</si>
  <si>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</si>
  <si>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</si>
  <si>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</si>
  <si>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</si>
  <si>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</si>
  <si>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</si>
  <si>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</si>
  <si>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</si>
  <si>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</si>
  <si>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</si>
  <si>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</si>
  <si>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</si>
  <si>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</si>
  <si>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</si>
  <si>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</si>
  <si>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</si>
  <si>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</si>
  <si>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</si>
  <si>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</si>
  <si>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</si>
  <si>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</si>
  <si>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</si>
  <si>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</si>
  <si>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</si>
  <si>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</si>
  <si>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</si>
  <si>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</si>
  <si>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</si>
  <si>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</si>
  <si>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</si>
  <si>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</si>
  <si>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</si>
  <si>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</si>
  <si>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</si>
  <si>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</si>
  <si>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</si>
  <si>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</si>
  <si>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</si>
  <si>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</si>
  <si>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</si>
  <si>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</si>
  <si>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</si>
  <si>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</si>
  <si>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</si>
  <si>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</si>
  <si>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</si>
  <si>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</si>
  <si>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</si>
  <si>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</si>
  <si>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</si>
  <si>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</si>
  <si>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</si>
  <si>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</si>
  <si>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</si>
  <si>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</si>
  <si>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</si>
  <si>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</si>
  <si>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</si>
  <si>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</si>
  <si>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</si>
  <si>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</si>
  <si>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</si>
  <si>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</si>
  <si>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</si>
  <si>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</si>
  <si>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</si>
  <si>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</si>
  <si>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</si>
  <si>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</si>
  <si>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</si>
  <si>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</si>
  <si>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</si>
  <si>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</si>
  <si>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</si>
  <si>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</si>
  <si>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</si>
  <si>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</si>
  <si>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</si>
  <si>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</si>
  <si>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</si>
  <si>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</si>
  <si>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</si>
  <si>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</si>
  <si>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</si>
  <si>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</si>
  <si>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</si>
  <si>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</si>
  <si>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</si>
  <si>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</si>
  <si>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</si>
  <si>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</si>
  <si>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</si>
  <si>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</si>
  <si>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</si>
  <si>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</si>
  <si>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</si>
  <si>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</si>
  <si>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</si>
  <si>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</si>
  <si>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</si>
  <si>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</si>
  <si>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</si>
  <si>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</si>
  <si>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</si>
  <si>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</si>
  <si>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</si>
  <si>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</si>
  <si>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</si>
  <si>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</si>
  <si>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</si>
  <si>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</si>
  <si>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</si>
  <si>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</si>
  <si>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</si>
  <si>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</si>
  <si>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</si>
  <si>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</si>
  <si>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</si>
  <si>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</si>
  <si>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</si>
  <si>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</si>
  <si>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</si>
  <si>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</si>
  <si>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</si>
  <si>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</si>
  <si>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</si>
  <si>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</si>
  <si>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</si>
  <si>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</si>
  <si>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</si>
  <si>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</si>
  <si>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</si>
  <si>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</si>
  <si>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</si>
  <si>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</si>
  <si>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</si>
  <si>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</si>
  <si>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</si>
  <si>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</si>
  <si>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</si>
  <si>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</si>
  <si>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</si>
  <si>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</si>
  <si>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</si>
  <si>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</si>
  <si>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</si>
  <si>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</si>
  <si>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</si>
  <si>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</si>
  <si>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</si>
  <si>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</si>
  <si>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</si>
  <si>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</si>
  <si>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</si>
  <si>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</si>
  <si>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</si>
  <si>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</si>
  <si>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</si>
  <si>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</si>
  <si>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</si>
  <si>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</si>
  <si>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</si>
  <si>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</si>
  <si>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</si>
  <si>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</si>
  <si>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</si>
  <si>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</si>
  <si>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</si>
  <si>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</si>
  <si>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</si>
  <si>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</si>
  <si>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</si>
  <si>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</si>
  <si>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</si>
  <si>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</si>
  <si>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</si>
  <si>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</si>
  <si>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</si>
  <si>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</si>
  <si>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</si>
  <si>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</si>
  <si>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</si>
  <si>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</si>
  <si>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</si>
  <si>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</si>
  <si>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</si>
  <si>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</si>
  <si>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</si>
  <si>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</si>
  <si>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</si>
  <si>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</si>
  <si>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</si>
  <si>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</si>
  <si>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</si>
  <si>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</si>
  <si>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</si>
  <si>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</si>
  <si>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</si>
  <si>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</si>
  <si>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</si>
  <si>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</si>
  <si>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</si>
  <si>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</si>
  <si>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</si>
  <si>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</si>
  <si>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</si>
  <si>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</si>
  <si>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</si>
  <si>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</si>
  <si>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</si>
  <si>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</si>
  <si>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</si>
  <si>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</si>
  <si>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</si>
  <si>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</si>
  <si>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</si>
  <si>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</si>
  <si>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</si>
  <si>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</si>
  <si>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</si>
  <si>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</si>
  <si>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</si>
  <si>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</si>
  <si>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</si>
  <si>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</si>
  <si>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</si>
  <si>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</si>
  <si>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</si>
  <si>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</si>
  <si>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</si>
  <si>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</si>
  <si>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</si>
  <si>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</si>
  <si>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</si>
  <si>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</si>
  <si>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</si>
  <si>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</si>
  <si>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</si>
  <si>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</si>
  <si>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</si>
  <si>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</si>
  <si>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</si>
  <si>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</si>
  <si>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</si>
  <si>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</si>
  <si>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</si>
  <si>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</si>
  <si>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</si>
  <si>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</si>
  <si>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</si>
  <si>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</si>
  <si>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</si>
  <si>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</si>
  <si>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</si>
  <si>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</si>
  <si>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</si>
  <si>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</si>
  <si>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</si>
  <si>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</si>
  <si>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</si>
  <si>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</si>
  <si>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</si>
  <si>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</si>
  <si>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</si>
  <si>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</si>
  <si>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</si>
  <si>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</si>
  <si>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</si>
  <si>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</si>
  <si>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</si>
  <si>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</si>
  <si>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</si>
  <si>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</si>
  <si>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</si>
  <si>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</si>
  <si>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</si>
  <si>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</si>
  <si>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</si>
  <si>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</si>
  <si>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</si>
  <si>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</si>
  <si>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</si>
  <si>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</si>
  <si>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</si>
  <si>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</si>
  <si>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</si>
  <si>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</si>
  <si>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</si>
  <si>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</si>
  <si>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</si>
  <si>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</si>
  <si>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</si>
  <si>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</si>
  <si>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</si>
  <si>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</si>
  <si>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</si>
  <si>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</si>
  <si>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</si>
  <si>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</si>
  <si>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</si>
  <si>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</si>
  <si>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</si>
  <si>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</si>
  <si>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</si>
  <si>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</si>
  <si>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</si>
  <si>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</si>
  <si>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</si>
  <si>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</si>
  <si>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</si>
  <si>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</si>
  <si>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</si>
  <si>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</si>
  <si>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</si>
  <si>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</si>
  <si>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</si>
  <si>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</si>
  <si>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</si>
  <si>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</si>
  <si>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</si>
  <si>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</si>
  <si>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</si>
  <si>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</si>
  <si>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</si>
  <si>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</si>
  <si>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</si>
  <si>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</si>
  <si>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</si>
  <si>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</si>
  <si>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</si>
  <si>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</si>
  <si>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</si>
  <si>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</si>
  <si>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</si>
  <si>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</si>
  <si>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</si>
  <si>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</si>
  <si>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</si>
  <si>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</si>
  <si>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</si>
  <si>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</si>
  <si>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</si>
  <si>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</si>
  <si>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</si>
  <si>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</si>
  <si>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</si>
  <si>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</si>
  <si>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</si>
  <si>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</si>
  <si>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</si>
  <si>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</si>
  <si>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</si>
  <si>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</si>
  <si>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</si>
  <si>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</si>
  <si>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</si>
  <si>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</si>
  <si>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</si>
  <si>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</si>
  <si>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</si>
  <si>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</si>
  <si>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</si>
  <si>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</si>
  <si>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</si>
  <si>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</si>
  <si>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</si>
  <si>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</si>
  <si>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</si>
  <si>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</si>
  <si>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</si>
  <si>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</si>
  <si>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</si>
  <si>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</si>
  <si>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</si>
  <si>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</si>
  <si>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</si>
  <si>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</si>
  <si>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</si>
  <si>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</si>
  <si>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</si>
  <si>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</si>
  <si>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</si>
  <si>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</si>
  <si>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</si>
  <si>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</si>
  <si>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</si>
  <si>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</si>
  <si>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</si>
  <si>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</si>
  <si>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</si>
  <si>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</si>
  <si>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</si>
  <si>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</si>
  <si>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</si>
  <si>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</si>
  <si>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</si>
  <si>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</si>
  <si>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</si>
  <si>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</si>
  <si>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</si>
  <si>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</si>
  <si>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</si>
  <si>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</si>
  <si>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</si>
  <si>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</si>
  <si>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</si>
  <si>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</si>
  <si>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</si>
  <si>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</si>
  <si>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</si>
  <si>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</si>
  <si>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</si>
  <si>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</si>
  <si>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</si>
  <si>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</si>
  <si>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</si>
  <si>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</si>
  <si>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</si>
  <si>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</si>
  <si>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</si>
  <si>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</si>
  <si>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</si>
  <si>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</si>
  <si>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</si>
  <si>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</si>
  <si>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</si>
  <si>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</si>
  <si>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</si>
  <si>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</si>
  <si>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</si>
  <si>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</si>
  <si>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</si>
  <si>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</si>
  <si>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</si>
  <si>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</si>
  <si>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</si>
  <si>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</si>
  <si>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</si>
  <si>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</si>
  <si>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</si>
  <si>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</si>
  <si>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</si>
  <si>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</si>
  <si>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</si>
  <si>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</si>
  <si>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</si>
  <si>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</si>
  <si>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</si>
  <si>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</si>
  <si>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</si>
  <si>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</si>
  <si>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</si>
  <si>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</si>
  <si>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</si>
  <si>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</si>
  <si>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</si>
  <si>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</si>
  <si>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</si>
  <si>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</si>
  <si>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</si>
  <si>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</si>
  <si>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</si>
  <si>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</si>
  <si>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</si>
  <si>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</si>
  <si>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</si>
  <si>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</si>
  <si>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</si>
  <si>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</si>
  <si>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</si>
  <si>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</si>
  <si>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</si>
  <si>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</si>
  <si>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</si>
  <si>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</si>
  <si>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</si>
  <si>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</si>
  <si>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</si>
  <si>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</si>
  <si>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</si>
  <si>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</si>
  <si>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</si>
  <si>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</si>
  <si>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</si>
  <si>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</si>
  <si>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</si>
  <si>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</si>
  <si>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</si>
  <si>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</si>
  <si>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</si>
  <si>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</si>
  <si>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</si>
  <si>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</si>
  <si>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</si>
  <si>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</si>
  <si>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</si>
  <si>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</si>
  <si>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</si>
  <si>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</si>
  <si>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</si>
  <si>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</si>
  <si>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</si>
  <si>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</si>
  <si>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</si>
  <si>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</si>
  <si>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</si>
  <si>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</si>
  <si>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</si>
  <si>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</si>
  <si>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</si>
  <si>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</si>
  <si>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</si>
  <si>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</si>
  <si>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</si>
  <si>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</si>
  <si>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</si>
  <si>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</si>
  <si>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</si>
  <si>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</si>
  <si>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</si>
  <si>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</si>
  <si>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</si>
  <si>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</si>
  <si>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</si>
  <si>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</si>
  <si>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</si>
  <si>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</si>
  <si>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</si>
  <si>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</si>
  <si>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</si>
  <si>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</si>
  <si>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</si>
  <si>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</si>
  <si>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</si>
  <si>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</si>
  <si>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</si>
  <si>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</si>
  <si>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</si>
  <si>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</si>
  <si>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</si>
  <si>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</si>
  <si>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</si>
  <si>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</si>
  <si>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</si>
  <si>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</si>
  <si>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</si>
  <si>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</si>
  <si>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</si>
  <si>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</si>
  <si>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</si>
  <si>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</si>
  <si>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</si>
  <si>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</si>
  <si>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</si>
  <si>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</si>
  <si>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</si>
  <si>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</si>
  <si>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</si>
  <si>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</si>
  <si>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</si>
  <si>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</si>
  <si>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</si>
  <si>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</si>
  <si>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</si>
  <si>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</si>
  <si>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</si>
  <si>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</si>
  <si>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</si>
  <si>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</si>
  <si>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</si>
  <si>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</si>
  <si>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</si>
  <si>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</si>
  <si>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</si>
  <si>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</si>
  <si>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</si>
  <si>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</si>
  <si>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</si>
  <si>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</si>
  <si>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</si>
  <si>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</si>
  <si>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</si>
  <si>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</si>
  <si>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</si>
  <si>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</si>
  <si>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</si>
  <si>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</si>
  <si>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</si>
  <si>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</si>
  <si>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</si>
  <si>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</si>
  <si>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</si>
  <si>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</si>
  <si>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</si>
  <si>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</si>
  <si>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</si>
  <si>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</si>
  <si>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</si>
  <si>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</si>
  <si>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</si>
  <si>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</si>
  <si>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</si>
  <si>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</si>
  <si>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</si>
  <si>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</si>
  <si>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</si>
  <si>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</si>
  <si>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</si>
  <si>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</si>
  <si>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</si>
  <si>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</si>
  <si>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</si>
  <si>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</si>
  <si>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</si>
  <si>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</si>
  <si>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</si>
  <si>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</si>
  <si>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</si>
  <si>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</si>
  <si>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</si>
  <si>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</si>
  <si>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</si>
  <si>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</si>
  <si>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</si>
  <si>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</si>
  <si>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</si>
  <si>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</si>
  <si>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</si>
  <si>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</si>
  <si>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</si>
  <si>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</si>
  <si>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</si>
  <si>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</si>
  <si>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</si>
  <si>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</si>
  <si>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</si>
  <si>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</si>
  <si>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</si>
  <si>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</si>
  <si>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</si>
  <si>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</si>
  <si>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</si>
  <si>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</si>
  <si>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</si>
  <si>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</si>
  <si>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</si>
  <si>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</si>
  <si>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</si>
  <si>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</si>
  <si>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</si>
  <si>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</si>
  <si>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</si>
  <si>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</si>
  <si>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</si>
  <si>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</si>
  <si>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</si>
  <si>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</si>
  <si>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</si>
  <si>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</si>
  <si>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</si>
  <si>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</si>
  <si>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</si>
  <si>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</si>
  <si>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</si>
  <si>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</si>
  <si>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</si>
  <si>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</si>
  <si>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</si>
  <si>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</si>
  <si>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</si>
  <si>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</si>
  <si>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</si>
  <si>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</si>
  <si>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</si>
  <si>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</si>
  <si>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</si>
  <si>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</si>
  <si>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</si>
  <si>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</si>
  <si>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</si>
  <si>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</si>
  <si>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</si>
  <si>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</si>
  <si>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</si>
  <si>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</si>
  <si>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</si>
  <si>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</si>
  <si>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</si>
  <si>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</si>
  <si>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</si>
  <si>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</si>
  <si>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</si>
  <si>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</si>
  <si>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</si>
  <si>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</si>
  <si>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</si>
  <si>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</si>
  <si>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</si>
  <si>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</si>
  <si>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</si>
  <si>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</si>
  <si>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</si>
  <si>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</si>
  <si>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</si>
  <si>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</si>
  <si>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</si>
  <si>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</si>
  <si>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</si>
  <si>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</si>
  <si>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</si>
  <si>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</si>
  <si>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</si>
  <si>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</si>
  <si>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</si>
  <si>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</si>
  <si>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</si>
  <si>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</si>
  <si>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</si>
  <si>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</si>
  <si>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</si>
  <si>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</si>
  <si>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</si>
  <si>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</si>
  <si>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</si>
  <si>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</si>
  <si>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</si>
  <si>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</si>
  <si>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</si>
  <si>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</si>
  <si>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</si>
  <si>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</si>
  <si>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</si>
  <si>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</si>
  <si>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</si>
  <si>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</si>
  <si>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</si>
  <si>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</si>
  <si>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</si>
  <si>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</si>
  <si>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</si>
  <si>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</si>
  <si>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</si>
  <si>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</si>
  <si>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</si>
  <si>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</si>
  <si>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</si>
  <si>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</si>
  <si>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</si>
  <si>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</si>
  <si>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</si>
  <si>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</si>
  <si>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</si>
  <si>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</si>
  <si>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</si>
  <si>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</si>
  <si>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</si>
  <si>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</si>
  <si>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</si>
  <si>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</si>
  <si>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</si>
  <si>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</si>
  <si>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</si>
  <si>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</si>
  <si>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</si>
  <si>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</si>
  <si>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</si>
  <si>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</si>
  <si>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</si>
  <si>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</si>
  <si>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</si>
  <si>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</si>
  <si>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</si>
  <si>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</si>
  <si>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</si>
  <si>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</si>
  <si>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</si>
  <si>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</si>
  <si>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</si>
  <si>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</si>
  <si>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</si>
  <si>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</si>
  <si>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</si>
  <si>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</si>
  <si>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</si>
  <si>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</si>
  <si>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</si>
  <si>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</si>
  <si>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</si>
  <si>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</si>
  <si>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</si>
  <si>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</si>
  <si>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</si>
  <si>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</si>
  <si>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</si>
  <si>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</si>
  <si>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</si>
  <si>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</si>
  <si>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</si>
  <si>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</si>
  <si>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</si>
  <si>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</si>
  <si>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</si>
  <si>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</si>
  <si>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</si>
  <si>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</si>
  <si>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</si>
  <si>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</si>
  <si>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</si>
  <si>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</si>
  <si>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</si>
  <si>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</si>
  <si>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</si>
  <si>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</si>
  <si>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</si>
  <si>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</si>
  <si>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</si>
  <si>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</si>
  <si>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</si>
  <si>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</si>
  <si>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</si>
  <si>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</si>
  <si>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</si>
  <si>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</si>
  <si>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</si>
  <si>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</si>
  <si>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</si>
  <si>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</si>
  <si>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</si>
  <si>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</si>
  <si>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</si>
  <si>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</si>
  <si>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</si>
  <si>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</si>
  <si>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</si>
  <si>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</si>
  <si>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</si>
  <si>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</si>
  <si>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</si>
  <si>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</si>
  <si>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</si>
  <si>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</si>
  <si>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</si>
  <si>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</si>
  <si>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</si>
  <si>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</si>
  <si>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</si>
  <si>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</si>
  <si>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</si>
  <si>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</si>
  <si>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</si>
  <si>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</si>
  <si>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</si>
  <si>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</si>
  <si>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</si>
  <si>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</si>
  <si>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</si>
  <si>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</si>
  <si>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</si>
  <si>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</si>
  <si>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</si>
  <si>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</si>
  <si>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</si>
  <si>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</si>
  <si>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</si>
  <si>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</si>
  <si>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</si>
  <si>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</si>
  <si>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</si>
  <si>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</si>
  <si>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</si>
  <si>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</si>
  <si>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</si>
  <si>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</si>
  <si>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</si>
  <si>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</si>
  <si>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</si>
  <si>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</si>
  <si>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</si>
  <si>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</si>
  <si>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</si>
  <si>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</si>
  <si>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</si>
  <si>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</si>
  <si>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</si>
  <si>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</si>
  <si>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</si>
  <si>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</si>
  <si>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</si>
  <si>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</si>
  <si>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</si>
  <si>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</si>
  <si>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</si>
  <si>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</si>
  <si>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</si>
  <si>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</si>
  <si>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</si>
  <si>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</si>
  <si>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</si>
  <si>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</si>
  <si>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</si>
  <si>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</si>
  <si>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</si>
  <si>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</si>
  <si>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</si>
  <si>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</si>
  <si>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</si>
  <si>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</si>
  <si>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</si>
  <si>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</si>
  <si>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</si>
  <si>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</si>
  <si>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</si>
  <si>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</si>
  <si>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</si>
  <si>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</si>
  <si>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</si>
  <si>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</si>
  <si>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</si>
  <si>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</si>
  <si>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</si>
  <si>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</si>
  <si>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</si>
  <si>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</si>
  <si>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</si>
  <si>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</si>
  <si>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</si>
  <si>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</si>
  <si>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</si>
  <si>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</si>
  <si>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</si>
  <si>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</si>
  <si>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</si>
  <si>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</si>
  <si>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</si>
  <si>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</si>
  <si>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</si>
  <si>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</si>
  <si>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</si>
  <si>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</si>
  <si>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</si>
  <si>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</si>
  <si>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</si>
  <si>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</si>
  <si>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</si>
  <si>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</si>
  <si>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</si>
  <si>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</si>
  <si>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</si>
  <si>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</si>
  <si>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</si>
  <si>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</si>
  <si>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</si>
  <si>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</si>
  <si>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</si>
  <si>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</si>
  <si>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</si>
  <si>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</si>
  <si>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</si>
  <si>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</si>
  <si>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</si>
  <si>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</si>
  <si>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</si>
  <si>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</si>
  <si>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</si>
  <si>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</si>
  <si>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</si>
  <si>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</si>
  <si>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</si>
  <si>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</si>
  <si>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</si>
  <si>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</si>
  <si>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</si>
  <si>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</si>
  <si>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</si>
  <si>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</si>
  <si>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</si>
  <si>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</si>
  <si>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</si>
  <si>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</si>
  <si>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</si>
  <si>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</si>
  <si>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</si>
  <si>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</si>
  <si>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</si>
  <si>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</si>
  <si>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</si>
  <si>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</si>
  <si>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</si>
  <si>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</si>
  <si>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</si>
  <si>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</si>
  <si>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</si>
  <si>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</si>
  <si>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</si>
  <si>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</si>
  <si>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</si>
  <si>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</si>
  <si>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</si>
  <si>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</si>
  <si>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</si>
  <si>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</si>
  <si>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</si>
  <si>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</si>
  <si>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</si>
  <si>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</si>
  <si>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</si>
  <si>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</si>
  <si>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</si>
  <si>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</si>
  <si>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</si>
  <si>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</si>
  <si>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</si>
  <si>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</si>
  <si>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</si>
  <si>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</si>
  <si>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</si>
  <si>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</si>
  <si>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</si>
  <si>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</si>
  <si>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</si>
  <si>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</si>
  <si>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</si>
  <si>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</si>
  <si>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</si>
  <si>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</si>
  <si>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</si>
  <si>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</si>
  <si>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</si>
  <si>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</si>
  <si>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</si>
  <si>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</si>
  <si>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</si>
  <si>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</si>
  <si>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</si>
  <si>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</si>
  <si>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</si>
  <si>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</si>
  <si>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</si>
  <si>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</si>
  <si>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</si>
  <si>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</si>
  <si>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</si>
  <si>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</si>
  <si>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</si>
  <si>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</si>
  <si>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</si>
  <si>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</si>
  <si>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</si>
  <si>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</si>
  <si>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</si>
  <si>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</si>
  <si>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</si>
  <si>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</si>
  <si>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</si>
  <si>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</si>
  <si>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</si>
  <si>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</si>
  <si>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</si>
  <si>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</si>
  <si>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</si>
  <si>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</si>
  <si>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</si>
  <si>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</si>
  <si>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</si>
  <si>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</si>
  <si>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</si>
  <si>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</si>
  <si>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</si>
  <si>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</si>
  <si>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</si>
  <si>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</si>
  <si>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</si>
  <si>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</si>
  <si>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</si>
  <si>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</si>
  <si>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</si>
  <si>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</si>
  <si>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</si>
  <si>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</si>
  <si>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</si>
  <si>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</si>
  <si>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</si>
  <si>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</si>
  <si>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</si>
  <si>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</si>
  <si>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</si>
  <si>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</si>
  <si>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</si>
  <si>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</si>
  <si>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</si>
  <si>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</si>
  <si>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</si>
  <si>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</si>
  <si>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</si>
  <si>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</si>
  <si>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</si>
  <si>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</si>
  <si>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</si>
  <si>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</si>
  <si>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</si>
  <si>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</si>
  <si>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</si>
  <si>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</si>
  <si>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</si>
  <si>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</si>
  <si>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</si>
  <si>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</si>
  <si>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</si>
  <si>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</si>
  <si>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</si>
  <si>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</si>
  <si>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</si>
  <si>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</si>
  <si>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</si>
  <si>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</si>
  <si>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</si>
  <si>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</si>
  <si>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</si>
  <si>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</si>
  <si>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</si>
  <si>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</si>
  <si>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</si>
  <si>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</si>
  <si>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</si>
  <si>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</si>
  <si>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</si>
  <si>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</si>
  <si>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</si>
  <si>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</si>
  <si>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</si>
  <si>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</si>
  <si>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</si>
  <si>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</si>
  <si>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</si>
  <si>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</si>
  <si>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</si>
  <si>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</si>
  <si>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</si>
  <si>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</si>
  <si>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</si>
  <si>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</si>
  <si>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</si>
  <si>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</si>
  <si>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</si>
  <si>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</si>
  <si>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</si>
  <si>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</si>
  <si>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</si>
  <si>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</si>
  <si>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</si>
  <si>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</si>
  <si>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</si>
  <si>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</si>
  <si>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</si>
  <si>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</si>
  <si>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</si>
  <si>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</si>
  <si>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</si>
  <si>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</si>
  <si>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</si>
  <si>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</si>
  <si>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</si>
  <si>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</si>
  <si>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</si>
  <si>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</si>
  <si>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</si>
  <si>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</si>
  <si>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</si>
  <si>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</si>
  <si>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</si>
  <si>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</si>
  <si>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</si>
  <si>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</si>
  <si>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</si>
  <si>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</si>
  <si>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</si>
  <si>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</si>
  <si>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</si>
  <si>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</si>
  <si>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</si>
  <si>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</si>
  <si>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</si>
  <si>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</si>
  <si>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</si>
  <si>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</si>
  <si>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</si>
  <si>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</si>
  <si>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</si>
  <si>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</si>
  <si>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</si>
  <si>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</si>
  <si>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</si>
  <si>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</si>
  <si>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</si>
  <si>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</si>
  <si>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</si>
  <si>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</si>
  <si>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</si>
  <si>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</si>
  <si>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</si>
  <si>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</si>
  <si>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</si>
  <si>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</si>
  <si>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</si>
  <si>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</si>
  <si>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</si>
  <si>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</si>
  <si>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</si>
  <si>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</si>
  <si>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</si>
  <si>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</si>
  <si>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</si>
  <si>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</si>
  <si>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</si>
  <si>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</si>
  <si>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</si>
  <si>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</si>
  <si>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</si>
  <si>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</si>
  <si>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</si>
  <si>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</si>
  <si>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</si>
  <si>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</si>
  <si>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</si>
  <si>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</si>
  <si>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</si>
  <si>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</si>
  <si>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</si>
  <si>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</si>
  <si>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</si>
  <si>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</si>
  <si>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</si>
  <si>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</si>
  <si>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</si>
  <si>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</si>
  <si>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</si>
  <si>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</si>
  <si>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</si>
  <si>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</si>
  <si>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</si>
  <si>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</si>
  <si>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</si>
  <si>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</si>
  <si>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</si>
  <si>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</si>
  <si>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</si>
  <si>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</si>
  <si>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</si>
  <si>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</si>
  <si>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</si>
  <si>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</si>
  <si>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</si>
  <si>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</si>
  <si>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</si>
  <si>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</si>
  <si>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</si>
  <si>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</si>
  <si>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</si>
  <si>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</si>
  <si>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</si>
  <si>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</si>
  <si>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</si>
  <si>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</si>
  <si>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</si>
  <si>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</si>
  <si>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</si>
  <si>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</si>
  <si>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</si>
  <si>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</si>
  <si>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</si>
  <si>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</si>
  <si>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</si>
  <si>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</si>
  <si>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</si>
  <si>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</si>
  <si>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</si>
  <si>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</si>
  <si>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</si>
  <si>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</si>
  <si>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</si>
  <si>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</si>
  <si>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</si>
  <si>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</si>
  <si>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</si>
  <si>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</si>
  <si>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</si>
  <si>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</si>
  <si>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</si>
  <si>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</si>
  <si>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</si>
  <si>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</si>
  <si>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</si>
  <si>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</si>
  <si>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</si>
  <si>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</si>
  <si>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</si>
  <si>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</si>
  <si>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</si>
  <si>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</si>
  <si>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</si>
  <si>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</si>
  <si>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</si>
  <si>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</si>
  <si>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</si>
  <si>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</si>
  <si>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</si>
  <si>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</si>
  <si>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</si>
  <si>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</si>
  <si>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</si>
  <si>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</si>
  <si>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</si>
  <si>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</si>
  <si>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</si>
  <si>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</si>
  <si>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</si>
  <si>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</si>
  <si>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</si>
  <si>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</si>
  <si>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</si>
  <si>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</si>
  <si>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</si>
  <si>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</si>
  <si>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</si>
  <si>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</si>
  <si>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</si>
  <si>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</si>
  <si>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</si>
  <si>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</si>
  <si>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</si>
  <si>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</si>
  <si>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</si>
  <si>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</si>
  <si>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</si>
  <si>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</si>
  <si>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</si>
  <si>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</si>
  <si>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</si>
  <si>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</si>
  <si>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</si>
  <si>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</si>
  <si>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</si>
  <si>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</si>
  <si>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</si>
  <si>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</si>
  <si>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</si>
  <si>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</si>
  <si>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</si>
  <si>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</si>
  <si>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</si>
  <si>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</si>
  <si>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</si>
  <si>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</si>
  <si>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</si>
  <si>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</si>
  <si>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</si>
  <si>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</si>
  <si>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</si>
  <si>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</si>
  <si>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</si>
  <si>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</si>
  <si>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</si>
  <si>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</si>
  <si>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</si>
  <si>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</si>
  <si>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</si>
  <si>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</si>
  <si>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</si>
  <si>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</si>
  <si>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</si>
  <si>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</si>
  <si>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</si>
  <si>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</si>
  <si>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</si>
  <si>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</si>
  <si>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</si>
  <si>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</si>
  <si>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</si>
  <si>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</si>
  <si>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</si>
  <si>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</si>
  <si>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</si>
  <si>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</si>
  <si>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</si>
  <si>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</si>
  <si>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</si>
  <si>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</si>
  <si>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</si>
  <si>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</si>
  <si>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</si>
  <si>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</si>
  <si>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</si>
  <si>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</si>
  <si>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</si>
  <si>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</si>
  <si>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</si>
  <si>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</si>
  <si>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</si>
  <si>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</si>
  <si>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</si>
  <si>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</si>
  <si>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</si>
  <si>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</si>
  <si>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</si>
  <si>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</si>
  <si>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</si>
  <si>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</si>
  <si>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</si>
  <si>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</si>
  <si>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</si>
  <si>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</si>
  <si>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</si>
  <si>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</si>
  <si>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</si>
  <si>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</si>
  <si>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</si>
  <si>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</si>
  <si>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</si>
  <si>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</si>
  <si>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</si>
  <si>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</si>
  <si>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</si>
  <si>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</si>
  <si>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</si>
  <si>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</si>
  <si>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</si>
  <si>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</si>
  <si>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</si>
  <si>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</si>
  <si>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</si>
  <si>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</si>
  <si>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</si>
  <si>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</si>
  <si>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</si>
  <si>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</si>
  <si>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</si>
  <si>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</si>
  <si>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</si>
  <si>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</si>
  <si>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</si>
  <si>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</si>
  <si>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</si>
  <si>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</si>
  <si>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</si>
  <si>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</si>
  <si>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</si>
  <si>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</si>
  <si>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</si>
  <si>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</si>
  <si>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</si>
  <si>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</si>
  <si>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</si>
  <si>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</si>
  <si>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</si>
  <si>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</si>
  <si>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</si>
  <si>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</si>
  <si>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</si>
  <si>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</si>
  <si>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</si>
  <si>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</si>
  <si>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</si>
  <si>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</si>
  <si>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</si>
  <si>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</si>
  <si>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</si>
  <si>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</si>
  <si>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</si>
  <si>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</si>
  <si>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</si>
  <si>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</si>
  <si>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</si>
  <si>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</si>
  <si>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</si>
  <si>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</si>
  <si>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</si>
  <si>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</si>
  <si>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</si>
  <si>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</si>
  <si>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</si>
  <si>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</si>
  <si>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</si>
  <si>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</si>
  <si>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</si>
  <si>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</si>
  <si>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</si>
  <si>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</si>
  <si>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</si>
  <si>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</si>
  <si>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</si>
  <si>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</si>
  <si>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</si>
  <si>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</si>
  <si>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</si>
  <si>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</si>
  <si>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</si>
  <si>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</si>
  <si>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</si>
  <si>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</si>
  <si>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</si>
  <si>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</si>
  <si>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</si>
  <si>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</si>
  <si>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</si>
  <si>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</si>
  <si>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</si>
  <si>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</si>
  <si>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</si>
  <si>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</si>
  <si>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</si>
  <si>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</si>
  <si>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</si>
  <si>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</si>
  <si>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</si>
  <si>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</si>
  <si>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</si>
  <si>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</si>
  <si>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</si>
  <si>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</si>
  <si>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</si>
  <si>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</si>
  <si>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</si>
  <si>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</si>
  <si>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</si>
  <si>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</si>
  <si>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</si>
  <si>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</si>
  <si>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</si>
  <si>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</si>
  <si>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</si>
  <si>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</si>
  <si>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</si>
  <si>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</si>
  <si>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</si>
  <si>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</si>
  <si>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</si>
  <si>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</si>
  <si>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</si>
  <si>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</si>
  <si>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</si>
  <si>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</si>
  <si>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</si>
  <si>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</si>
  <si>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</si>
  <si>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</si>
  <si>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</si>
  <si>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</si>
  <si>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</si>
  <si>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</si>
  <si>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</si>
  <si>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</si>
  <si>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</si>
  <si>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</si>
  <si>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</si>
  <si>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</si>
  <si>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</si>
  <si>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</si>
  <si>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</si>
  <si>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</si>
  <si>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</si>
  <si>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</si>
  <si>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</si>
  <si>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</si>
  <si>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</si>
  <si>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</si>
  <si>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</si>
  <si>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</si>
  <si>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</si>
  <si>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</si>
  <si>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</si>
  <si>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</si>
  <si>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</si>
  <si>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</si>
  <si>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</si>
  <si>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</si>
  <si>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</si>
  <si>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</si>
  <si>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</si>
  <si>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</si>
  <si>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</si>
  <si>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</si>
  <si>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</si>
  <si>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</si>
  <si>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</si>
  <si>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</si>
  <si>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</si>
  <si>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</si>
  <si>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</si>
  <si>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</si>
  <si>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</si>
  <si>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</si>
  <si>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</si>
  <si>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</si>
  <si>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</si>
  <si>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</si>
  <si>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</si>
  <si>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</si>
  <si>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</si>
  <si>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</si>
  <si>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</si>
  <si>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</si>
  <si>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</si>
  <si>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</si>
  <si>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</si>
  <si>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</si>
  <si>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</si>
  <si>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</si>
  <si>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</si>
  <si>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</si>
  <si>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</si>
  <si>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</si>
  <si>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</si>
  <si>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</si>
  <si>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</si>
  <si>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</si>
  <si>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</si>
  <si>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</si>
  <si>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</si>
  <si>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</si>
  <si>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</si>
  <si>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</si>
  <si>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</si>
  <si>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</si>
  <si>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</si>
  <si>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</si>
  <si>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</si>
  <si>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</si>
  <si>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</si>
  <si>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</si>
  <si>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</si>
  <si>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</si>
  <si>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</si>
  <si>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</si>
  <si>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</si>
  <si>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</si>
  <si>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</si>
  <si>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</si>
  <si>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</si>
  <si>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</si>
  <si>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</si>
  <si>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</si>
  <si>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</si>
  <si>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</si>
  <si>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</si>
  <si>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</si>
  <si>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</si>
  <si>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</si>
  <si>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</si>
  <si>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</si>
  <si>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</si>
  <si>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</si>
  <si>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</si>
  <si>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</si>
  <si>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</si>
  <si>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</si>
  <si>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</si>
  <si>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</si>
  <si>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</si>
  <si>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</si>
  <si>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</si>
  <si>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</si>
  <si>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</si>
  <si>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</si>
  <si>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</si>
  <si>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</si>
  <si>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</si>
  <si>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</si>
  <si>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</si>
  <si>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</si>
  <si>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</si>
  <si>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</si>
  <si>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</si>
  <si>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</si>
  <si>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</si>
  <si>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</si>
  <si>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</si>
  <si>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</si>
  <si>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</si>
  <si>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</si>
  <si>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</si>
  <si>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</si>
  <si>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</si>
  <si>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</si>
  <si>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</si>
  <si>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</si>
  <si>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</si>
  <si>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</si>
  <si>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</si>
  <si>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</si>
  <si>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</si>
  <si>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</si>
  <si>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</si>
  <si>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</si>
  <si>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</si>
  <si>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</si>
  <si>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</si>
  <si>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</si>
  <si>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</si>
  <si>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</si>
  <si>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</si>
  <si>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</si>
  <si>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</si>
  <si>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</si>
  <si>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</si>
  <si>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</si>
  <si>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</si>
  <si>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</si>
  <si>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</si>
  <si>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</si>
  <si>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</si>
  <si>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</si>
  <si>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</si>
  <si>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</si>
  <si>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</si>
  <si>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</si>
  <si>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</si>
  <si>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</si>
  <si>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</si>
  <si>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</si>
  <si>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</si>
  <si>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</si>
  <si>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</si>
  <si>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</si>
  <si>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</si>
  <si>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</si>
  <si>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</si>
  <si>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</si>
  <si>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</si>
  <si>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</si>
  <si>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</si>
  <si>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</si>
  <si>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</si>
  <si>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</si>
  <si>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</si>
  <si>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</si>
  <si>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</si>
  <si>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</si>
  <si>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</si>
  <si>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</si>
  <si>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</si>
  <si>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</si>
  <si>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</si>
  <si>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</si>
  <si>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</si>
  <si>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</si>
  <si>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</si>
  <si>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</si>
  <si>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</si>
  <si>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</si>
  <si>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</si>
  <si>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</si>
  <si>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</si>
  <si>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</si>
  <si>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</si>
  <si>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</si>
  <si>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</si>
  <si>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</si>
  <si>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</si>
  <si>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</si>
  <si>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</si>
  <si>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</si>
  <si>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</si>
  <si>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</si>
  <si>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</si>
  <si>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</si>
  <si>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</si>
  <si>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</si>
  <si>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</si>
  <si>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</si>
  <si>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</si>
  <si>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</si>
  <si>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</si>
  <si>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</si>
  <si>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</si>
  <si>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</si>
  <si>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</si>
  <si>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</si>
  <si>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</si>
  <si>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</si>
  <si>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</si>
  <si>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</si>
  <si>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</si>
  <si>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</si>
  <si>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</si>
  <si>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</si>
  <si>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</si>
  <si>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</si>
  <si>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</si>
  <si>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</si>
  <si>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</si>
  <si>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</si>
  <si>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</si>
  <si>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</si>
  <si>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</si>
  <si>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</si>
  <si>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</si>
  <si>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</si>
  <si>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</si>
  <si>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</si>
  <si>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</si>
  <si>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</si>
  <si>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</si>
  <si>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</si>
  <si>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</si>
  <si>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</si>
  <si>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</si>
  <si>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</si>
  <si>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</si>
  <si>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</si>
  <si>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</si>
  <si>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</si>
  <si>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</si>
  <si>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</si>
  <si>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</si>
  <si>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</si>
  <si>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</si>
  <si>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</si>
  <si>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</si>
  <si>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</si>
  <si>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</si>
  <si>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</si>
  <si>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</si>
  <si>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</si>
  <si>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</si>
  <si>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</si>
  <si>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</si>
  <si>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</si>
  <si>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</si>
  <si>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</si>
  <si>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</si>
  <si>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</si>
  <si>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</si>
  <si>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</si>
  <si>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</si>
  <si>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</si>
  <si>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</si>
  <si>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</si>
  <si>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</si>
  <si>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</si>
  <si>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</si>
  <si>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</si>
  <si>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</si>
  <si>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</si>
  <si>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</si>
  <si>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</si>
  <si>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</si>
  <si>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</si>
  <si>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</si>
  <si>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</si>
  <si>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</si>
  <si>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</si>
  <si>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</si>
  <si>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</si>
  <si>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</si>
  <si>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</si>
  <si>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</si>
  <si>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</si>
  <si>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</si>
  <si>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</si>
  <si>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</si>
  <si>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</si>
  <si>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</si>
  <si>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</si>
  <si>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</si>
  <si>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</si>
  <si>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</si>
  <si>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</si>
  <si>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</si>
  <si>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</si>
  <si>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</si>
  <si>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</si>
  <si>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</si>
  <si>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</si>
  <si>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</si>
  <si>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</si>
  <si>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</si>
  <si>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</si>
  <si>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</si>
  <si>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</si>
  <si>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</si>
  <si>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</si>
  <si>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</si>
  <si>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</si>
  <si>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</si>
  <si>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</si>
  <si>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</si>
  <si>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</si>
  <si>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</si>
  <si>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</si>
  <si>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</si>
  <si>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</si>
  <si>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</si>
  <si>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</si>
  <si>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</si>
  <si>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</si>
  <si>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</si>
  <si>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</si>
  <si>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</si>
  <si>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</si>
  <si>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</si>
  <si>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</si>
  <si>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</si>
  <si>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</si>
  <si>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</si>
  <si>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</si>
  <si>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</si>
  <si>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</si>
  <si>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</si>
  <si>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</si>
  <si>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</si>
  <si>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</si>
  <si>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</si>
  <si>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</si>
  <si>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</si>
  <si>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</si>
  <si>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</si>
  <si>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</si>
  <si>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</si>
  <si>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</si>
  <si>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</si>
  <si>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</si>
  <si>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</si>
  <si>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</si>
  <si>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</si>
  <si>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</si>
  <si>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</si>
  <si>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</si>
  <si>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</si>
  <si>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</si>
  <si>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</si>
  <si>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</si>
  <si>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</si>
  <si>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</si>
  <si>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</si>
  <si>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</si>
  <si>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</si>
  <si>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</si>
  <si>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</si>
  <si>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</si>
  <si>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</si>
  <si>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</si>
  <si>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</si>
  <si>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</si>
  <si>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</si>
  <si>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</si>
  <si>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</si>
  <si>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</si>
  <si>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</si>
  <si>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</si>
  <si>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</si>
  <si>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</si>
  <si>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</si>
  <si>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</si>
  <si>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</si>
  <si>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</si>
  <si>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</si>
  <si>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</si>
  <si>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</si>
  <si>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</si>
  <si>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</si>
  <si>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</si>
  <si>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</si>
  <si>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</si>
  <si>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</si>
  <si>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</si>
  <si>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</si>
  <si>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</si>
  <si>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</si>
  <si>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</si>
  <si>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</si>
  <si>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</si>
  <si>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</si>
  <si>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</si>
  <si>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</si>
  <si>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</si>
  <si>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</si>
  <si>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</si>
  <si>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</si>
  <si>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</si>
  <si>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</si>
  <si>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</si>
  <si>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</si>
  <si>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</si>
  <si>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</si>
  <si>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</si>
  <si>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</si>
  <si>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</si>
  <si>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</si>
  <si>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</si>
  <si>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</si>
  <si>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</si>
  <si>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</si>
  <si>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</si>
  <si>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</si>
  <si>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</si>
  <si>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</si>
  <si>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</si>
  <si>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</si>
  <si>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</si>
  <si>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</si>
  <si>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</si>
  <si>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</si>
  <si>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</si>
  <si>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</si>
  <si>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</si>
  <si>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</si>
  <si>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</si>
  <si>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</si>
  <si>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</si>
  <si>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</si>
  <si>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</si>
  <si>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</si>
  <si>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</si>
  <si>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</si>
  <si>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</si>
  <si>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</si>
  <si>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</si>
  <si>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</si>
  <si>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</si>
  <si>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</si>
  <si>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</si>
  <si>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</si>
  <si>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</si>
  <si>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</si>
  <si>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</si>
  <si>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</si>
  <si>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</si>
  <si>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</si>
  <si>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</si>
  <si>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</si>
  <si>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</si>
  <si>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</si>
  <si>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</si>
  <si>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</si>
  <si>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</si>
  <si>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</si>
  <si>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</si>
  <si>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</si>
  <si>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</si>
  <si>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</si>
  <si>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</si>
  <si>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</si>
  <si>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</si>
  <si>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</si>
  <si>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</si>
  <si>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</si>
  <si>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</si>
  <si>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</si>
  <si>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</si>
  <si>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</si>
  <si>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</si>
  <si>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</si>
  <si>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</si>
  <si>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</si>
  <si>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</si>
  <si>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</si>
  <si>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</si>
  <si>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</si>
  <si>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</si>
  <si>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</si>
  <si>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</si>
  <si>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</si>
  <si>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</si>
  <si>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</si>
  <si>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</si>
  <si>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</si>
  <si>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</si>
  <si>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</si>
  <si>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</si>
  <si>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</si>
  <si>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</si>
  <si>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</si>
  <si>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</si>
  <si>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</si>
  <si>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</si>
  <si>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</si>
  <si>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</si>
  <si>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</si>
  <si>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</si>
  <si>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</si>
  <si>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</si>
  <si>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</si>
  <si>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</si>
  <si>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</si>
  <si>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</si>
  <si>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</si>
  <si>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</si>
  <si>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</si>
  <si>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</si>
  <si>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</si>
  <si>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</si>
  <si>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</si>
  <si>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</si>
  <si>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</si>
  <si>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</si>
  <si>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</si>
  <si>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</si>
  <si>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</si>
  <si>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</si>
  <si>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</si>
  <si>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</si>
  <si>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</si>
  <si>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</si>
  <si>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</si>
  <si>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</si>
  <si>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</si>
  <si>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</si>
  <si>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</si>
  <si>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</si>
  <si>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</si>
  <si>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</si>
  <si>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</si>
  <si>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</si>
  <si>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</si>
  <si>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</si>
  <si>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</si>
  <si>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</si>
  <si>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</si>
  <si>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</si>
  <si>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</si>
  <si>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</si>
  <si>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</si>
  <si>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</si>
  <si>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</si>
  <si>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</si>
  <si>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</si>
  <si>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</si>
  <si>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</si>
  <si>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</si>
  <si>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</si>
  <si>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</si>
  <si>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</si>
  <si>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</si>
  <si>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</si>
  <si>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</si>
  <si>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</si>
  <si>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</si>
  <si>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</si>
  <si>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</si>
  <si>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</si>
  <si>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</si>
  <si>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</si>
  <si>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</si>
  <si>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</si>
  <si>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</si>
  <si>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</si>
  <si>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</si>
  <si>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</si>
  <si>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</si>
  <si>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</si>
  <si>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</si>
  <si>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</si>
  <si>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</si>
  <si>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</si>
  <si>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</si>
  <si>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</si>
  <si>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</si>
  <si>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</si>
  <si>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</si>
  <si>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</si>
  <si>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</si>
  <si>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</si>
  <si>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</si>
  <si>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</si>
  <si>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</si>
  <si>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</si>
  <si>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</si>
  <si>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</si>
  <si>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</si>
  <si>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</si>
  <si>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</si>
  <si>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</si>
  <si>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</si>
  <si>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</si>
  <si>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</si>
  <si>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</si>
  <si>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</si>
  <si>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</si>
  <si>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</si>
  <si>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</si>
  <si>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</si>
  <si>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</si>
  <si>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</si>
  <si>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</si>
  <si>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</si>
  <si>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</si>
  <si>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</si>
  <si>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</si>
  <si>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</si>
  <si>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</si>
  <si>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</si>
  <si>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</si>
  <si>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</si>
  <si>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</si>
  <si>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</si>
  <si>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</si>
  <si>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</si>
  <si>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</si>
  <si>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</si>
  <si>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</si>
  <si>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</si>
  <si>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</si>
  <si>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</si>
  <si>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</si>
  <si>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</si>
  <si>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</si>
  <si>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</si>
  <si>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</si>
  <si>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</si>
  <si>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</si>
  <si>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</si>
  <si>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</si>
  <si>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</si>
  <si>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</si>
  <si>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</si>
  <si>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</si>
  <si>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</si>
  <si>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</si>
  <si>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</si>
  <si>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</si>
  <si>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</si>
  <si>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</si>
  <si>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</si>
  <si>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</si>
  <si>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</si>
  <si>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</si>
  <si>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</si>
  <si>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</si>
  <si>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</si>
  <si>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</si>
  <si>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</si>
  <si>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</si>
  <si>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</si>
  <si>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</si>
  <si>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</si>
  <si>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</si>
  <si>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</si>
  <si>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</si>
  <si>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</si>
  <si>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</si>
  <si>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</si>
  <si>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</si>
  <si>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</si>
  <si>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</si>
  <si>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</si>
  <si>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</si>
  <si>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</si>
  <si>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</si>
  <si>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</si>
  <si>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</si>
  <si>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</si>
  <si>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</si>
  <si>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</si>
  <si>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</si>
  <si>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</si>
  <si>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</si>
  <si>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</si>
  <si>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</si>
  <si>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</si>
  <si>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</si>
  <si>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</si>
  <si>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</si>
  <si>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</si>
  <si>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</si>
  <si>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</si>
  <si>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</si>
  <si>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</si>
  <si>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</si>
  <si>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</si>
  <si>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</si>
  <si>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</si>
  <si>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</si>
  <si>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</si>
  <si>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</si>
  <si>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</si>
  <si>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</si>
  <si>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</si>
  <si>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</si>
  <si>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</si>
  <si>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</si>
  <si>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</si>
  <si>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</si>
  <si>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</si>
  <si>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</si>
  <si>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</si>
  <si>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</si>
  <si>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</si>
  <si>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</si>
  <si>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</si>
  <si>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</si>
  <si>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</si>
  <si>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</si>
  <si>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</si>
  <si>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</si>
  <si>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</si>
  <si>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</si>
  <si>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</si>
  <si>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</si>
  <si>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</si>
  <si>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</si>
  <si>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</si>
  <si>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</si>
  <si>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</si>
  <si>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</si>
  <si>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</si>
  <si>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</si>
  <si>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</si>
  <si>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</si>
  <si>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</si>
  <si>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</si>
  <si>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</si>
  <si>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</si>
  <si>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</si>
  <si>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</si>
  <si>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</si>
  <si>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</si>
  <si>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</si>
  <si>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</si>
  <si>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</si>
  <si>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</si>
  <si>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</si>
  <si>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</si>
  <si>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</si>
  <si>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</si>
  <si>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</si>
  <si>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</si>
  <si>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</si>
  <si>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</si>
  <si>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</si>
  <si>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</si>
  <si>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</si>
  <si>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</si>
  <si>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</si>
  <si>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</si>
  <si>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</si>
  <si>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</si>
  <si>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</si>
  <si>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</si>
  <si>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</si>
  <si>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</si>
  <si>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</si>
  <si>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</si>
  <si>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</si>
  <si>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</si>
  <si>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</si>
  <si>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</si>
  <si>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</si>
  <si>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</si>
  <si>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</si>
  <si>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</si>
  <si>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</si>
  <si>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</si>
  <si>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</si>
  <si>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</si>
  <si>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</si>
  <si>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</si>
  <si>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</si>
  <si>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</si>
  <si>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</si>
  <si>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</si>
  <si>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</si>
  <si>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</si>
  <si>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</si>
  <si>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</si>
  <si>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</si>
  <si>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</si>
  <si>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</si>
  <si>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</si>
  <si>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</si>
  <si>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</si>
  <si>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</si>
  <si>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</si>
  <si>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</si>
  <si>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</si>
  <si>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</si>
  <si>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</si>
  <si>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</si>
  <si>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</si>
  <si>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</si>
  <si>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</si>
  <si>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</si>
  <si>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</si>
  <si>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</si>
  <si>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</si>
  <si>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</si>
  <si>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</si>
  <si>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</si>
  <si>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</si>
  <si>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</si>
  <si>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</si>
  <si>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</si>
  <si>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</si>
  <si>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</si>
  <si>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</si>
  <si>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</si>
  <si>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</si>
  <si>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</si>
  <si>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</si>
  <si>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</si>
  <si>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</si>
  <si>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</si>
  <si>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</si>
  <si>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</si>
  <si>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</si>
  <si>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</si>
  <si>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</si>
  <si>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</si>
  <si>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</si>
  <si>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</si>
  <si>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</si>
  <si>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</si>
  <si>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</si>
  <si>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</si>
  <si>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</si>
  <si>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</si>
  <si>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</si>
  <si>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</si>
  <si>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</si>
  <si>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</si>
  <si>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</si>
  <si>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</si>
  <si>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</si>
  <si>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</si>
  <si>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</si>
  <si>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</si>
  <si>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</si>
  <si>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</si>
  <si>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</si>
  <si>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</si>
  <si>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</si>
  <si>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</si>
  <si>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</si>
  <si>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</si>
  <si>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</si>
  <si>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</si>
  <si>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</si>
  <si>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</si>
  <si>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</si>
  <si>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</si>
  <si>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</si>
  <si>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</si>
  <si>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</si>
  <si>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</si>
  <si>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</si>
  <si>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</si>
  <si>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</si>
  <si>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</si>
  <si>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</si>
  <si>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</si>
  <si>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</si>
  <si>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</si>
  <si>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</si>
  <si>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</si>
  <si>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</si>
  <si>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</si>
  <si>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</si>
  <si>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</si>
  <si>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</si>
  <si>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</si>
  <si>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</si>
  <si>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</si>
  <si>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</si>
  <si>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</si>
  <si>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</si>
  <si>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</si>
  <si>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</si>
  <si>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</si>
  <si>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</si>
  <si>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</si>
  <si>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</si>
  <si>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</si>
  <si>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</si>
  <si>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</si>
  <si>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</si>
  <si>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</si>
  <si>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</si>
  <si>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</si>
  <si>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</si>
  <si>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</si>
  <si>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</si>
  <si>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</si>
  <si>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</si>
  <si>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</si>
  <si>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</si>
  <si>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</si>
  <si>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</si>
  <si>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</si>
  <si>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</si>
  <si>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</si>
  <si>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</si>
  <si>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</si>
  <si>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</si>
  <si>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</si>
  <si>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</si>
  <si>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</si>
  <si>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</si>
  <si>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</si>
  <si>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</si>
  <si>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</si>
  <si>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</si>
  <si>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</si>
  <si>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</si>
  <si>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</si>
  <si>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</si>
  <si>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</si>
  <si>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</si>
  <si>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</si>
  <si>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</si>
  <si>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</si>
  <si>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</si>
  <si>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</si>
  <si>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</si>
  <si>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</si>
  <si>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</si>
  <si>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</si>
  <si>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</si>
  <si>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</si>
  <si>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</si>
  <si>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</si>
  <si>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</si>
  <si>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</si>
  <si>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</si>
  <si>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</si>
  <si>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</si>
  <si>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</si>
  <si>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</si>
  <si>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</si>
  <si>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</si>
  <si>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</si>
  <si>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</si>
  <si>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</si>
  <si>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</si>
  <si>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</si>
  <si>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</si>
  <si>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</si>
  <si>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</si>
  <si>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</si>
  <si>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</si>
  <si>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</si>
  <si>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</si>
  <si>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</si>
  <si>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</si>
  <si>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</si>
  <si>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</si>
  <si>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</si>
  <si>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</si>
  <si>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</si>
  <si>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</si>
  <si>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</si>
  <si>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</si>
  <si>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</si>
  <si>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</si>
  <si>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</si>
  <si>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</si>
  <si>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</si>
  <si>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</si>
  <si>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</si>
  <si>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</si>
  <si>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</si>
  <si>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</si>
  <si>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</si>
  <si>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</si>
  <si>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</si>
  <si>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</si>
  <si>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</si>
  <si>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</si>
  <si>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</si>
  <si>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</si>
  <si>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</si>
  <si>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</si>
  <si>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</si>
  <si>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</si>
  <si>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</si>
  <si>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</si>
  <si>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</si>
  <si>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</si>
  <si>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</si>
  <si>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</si>
  <si>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</si>
  <si>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</si>
  <si>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</si>
  <si>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</si>
  <si>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</si>
  <si>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</si>
  <si>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</si>
  <si>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</si>
  <si>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</si>
  <si>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</si>
  <si>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</si>
  <si>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</si>
  <si>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</si>
  <si>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</si>
  <si>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</si>
  <si>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</si>
  <si>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</si>
  <si>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</si>
  <si>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</si>
  <si>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</si>
  <si>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</si>
  <si>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</si>
  <si>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</si>
  <si>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</si>
  <si>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</si>
  <si>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</si>
  <si>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</si>
  <si>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</si>
  <si>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</si>
  <si>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</si>
  <si>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</si>
  <si>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</si>
  <si>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</si>
  <si>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</si>
  <si>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</si>
  <si>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</si>
  <si>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</si>
  <si>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</si>
  <si>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</si>
  <si>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</si>
  <si>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</si>
  <si>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</si>
  <si>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</si>
  <si>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</si>
  <si>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</si>
  <si>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</si>
  <si>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</si>
  <si>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</si>
  <si>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</si>
  <si>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</si>
  <si>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</si>
  <si>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</si>
  <si>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</si>
  <si>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</si>
  <si>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</si>
  <si>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</si>
  <si>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</si>
  <si>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</si>
  <si>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</si>
  <si>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</si>
  <si>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</si>
  <si>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</si>
  <si>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</si>
  <si>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</si>
  <si>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</si>
  <si>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</si>
  <si>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</si>
  <si>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</si>
  <si>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</si>
  <si>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</si>
  <si>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</si>
  <si>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</si>
  <si>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</si>
  <si>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</si>
  <si>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</si>
  <si>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</si>
  <si>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</si>
  <si>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</si>
  <si>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</si>
  <si>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</si>
  <si>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</si>
  <si>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</si>
  <si>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</si>
  <si>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</si>
  <si>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</si>
  <si>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</si>
  <si>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</si>
  <si>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</si>
  <si>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</si>
  <si>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</si>
  <si>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</si>
  <si>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</si>
  <si>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</si>
  <si>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</si>
  <si>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</si>
  <si>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</si>
  <si>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</si>
  <si>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</si>
  <si>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</si>
  <si>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</si>
  <si>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</si>
  <si>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</si>
  <si>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</si>
  <si>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</si>
  <si>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</si>
  <si>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</si>
  <si>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</si>
  <si>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</si>
  <si>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</si>
  <si>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</si>
  <si>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</si>
  <si>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</si>
  <si>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</si>
  <si>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</si>
  <si>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</si>
  <si>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</si>
  <si>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</si>
  <si>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</si>
  <si>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</si>
  <si>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</si>
  <si>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</si>
  <si>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</si>
  <si>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</si>
  <si>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</si>
  <si>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</si>
  <si>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</si>
  <si>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</si>
  <si>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</si>
  <si>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</si>
  <si>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</si>
  <si>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</si>
  <si>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</si>
  <si>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</si>
  <si>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</si>
  <si>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</si>
  <si>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</si>
  <si>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</si>
  <si>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</si>
  <si>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</si>
  <si>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</si>
  <si>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</si>
  <si>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</si>
  <si>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</si>
  <si>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</si>
  <si>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</si>
  <si>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</si>
  <si>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</si>
  <si>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</si>
  <si>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</si>
  <si>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</si>
  <si>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</si>
  <si>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</si>
  <si>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</si>
  <si>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</si>
  <si>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</si>
  <si>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</si>
  <si>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</si>
  <si>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</si>
  <si>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</si>
  <si>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</si>
  <si>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</si>
  <si>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</si>
  <si>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</si>
  <si>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</si>
  <si>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</si>
  <si>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</si>
  <si>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</si>
  <si>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</si>
  <si>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</si>
  <si>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</si>
  <si>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</si>
  <si>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</si>
  <si>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</si>
  <si>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</si>
  <si>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</si>
  <si>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</si>
  <si>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</si>
  <si>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</si>
  <si>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</si>
  <si>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</si>
  <si>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</si>
  <si>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</si>
  <si>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</si>
  <si>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</si>
  <si>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</si>
  <si>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</si>
  <si>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</si>
  <si>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</si>
  <si>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</si>
  <si>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</si>
  <si>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</si>
  <si>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</si>
  <si>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</si>
  <si>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</si>
  <si>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</si>
  <si>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</si>
  <si>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</si>
  <si>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</si>
  <si>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</si>
  <si>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</si>
  <si>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</si>
  <si>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</si>
  <si>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</si>
  <si>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</si>
  <si>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</si>
  <si>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</si>
  <si>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</si>
  <si>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</si>
  <si>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</si>
  <si>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</si>
  <si>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</si>
  <si>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</si>
  <si>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</si>
  <si>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</si>
  <si>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</si>
  <si>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</si>
  <si>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</si>
  <si>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</si>
  <si>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</si>
  <si>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</si>
  <si>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</si>
  <si>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</si>
  <si>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</si>
  <si>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</si>
  <si>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</si>
  <si>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</si>
  <si>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</si>
  <si>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</si>
  <si>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</si>
  <si>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</si>
  <si>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</si>
  <si>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</si>
  <si>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</si>
  <si>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</si>
  <si>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</si>
  <si>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</si>
  <si>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</si>
  <si>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</si>
  <si>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</si>
  <si>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</si>
  <si>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</si>
  <si>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</si>
  <si>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</si>
  <si>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</si>
  <si>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</si>
  <si>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</si>
  <si>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</si>
  <si>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</si>
  <si>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</si>
  <si>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</si>
  <si>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</si>
  <si>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</si>
  <si>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</si>
  <si>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</si>
  <si>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</si>
  <si>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</si>
  <si>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</si>
  <si>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</si>
  <si>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</si>
  <si>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</si>
  <si>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</si>
  <si>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</si>
  <si>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</si>
  <si>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</si>
  <si>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</si>
  <si>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</si>
  <si>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</si>
  <si>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</si>
  <si>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</si>
  <si>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</si>
  <si>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</si>
  <si>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</si>
  <si>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</si>
  <si>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</si>
  <si>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</si>
  <si>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</si>
  <si>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</si>
  <si>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</si>
  <si>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</si>
  <si>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</si>
  <si>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</si>
  <si>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</si>
  <si>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</si>
  <si>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</si>
  <si>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</si>
  <si>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</si>
  <si>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</si>
  <si>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</si>
  <si>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</si>
  <si>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</si>
  <si>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</si>
  <si>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</si>
  <si>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</si>
  <si>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</si>
  <si>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</si>
  <si>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</si>
  <si>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</si>
  <si>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</si>
  <si>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</si>
  <si>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</si>
  <si>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</si>
  <si>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</si>
  <si>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</si>
  <si>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</si>
  <si>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</si>
  <si>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</si>
  <si>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</si>
  <si>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</si>
  <si>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</si>
  <si>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</si>
  <si>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</si>
  <si>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</si>
  <si>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</si>
  <si>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</si>
  <si>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</si>
  <si>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</si>
  <si>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</si>
  <si>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</si>
  <si>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</si>
  <si>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</si>
  <si>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</si>
  <si>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</si>
  <si>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</si>
  <si>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</si>
  <si>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</si>
  <si>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</si>
  <si>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</si>
  <si>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</si>
  <si>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</si>
  <si>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</si>
  <si>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</si>
  <si>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</si>
  <si>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</si>
  <si>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</si>
  <si>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</si>
  <si>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</si>
  <si>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</si>
  <si>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</si>
  <si>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</si>
  <si>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</si>
  <si>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</si>
  <si>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</si>
  <si>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</si>
  <si>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</si>
  <si>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</si>
  <si>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</si>
  <si>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</si>
  <si>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</si>
  <si>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</si>
  <si>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</si>
  <si>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</si>
  <si>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</si>
  <si>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</si>
  <si>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</si>
  <si>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</si>
  <si>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</si>
  <si>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</si>
  <si>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</si>
  <si>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</si>
  <si>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</si>
  <si>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</si>
  <si>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</si>
  <si>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</si>
  <si>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</si>
  <si>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</si>
  <si>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</si>
  <si>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</si>
  <si>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</si>
  <si>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</si>
  <si>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</si>
  <si>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</si>
  <si>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</si>
  <si>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</si>
  <si>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</si>
  <si>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</si>
  <si>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</si>
  <si>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</si>
  <si>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</si>
  <si>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</si>
  <si>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</si>
  <si>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</si>
  <si>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</si>
  <si>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</si>
  <si>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</si>
  <si>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</si>
  <si>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</si>
  <si>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</si>
  <si>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</si>
  <si>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</si>
  <si>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</si>
  <si>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</si>
  <si>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</si>
  <si>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</si>
  <si>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</si>
  <si>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</si>
  <si>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</si>
  <si>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</si>
  <si>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</si>
  <si>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</si>
  <si>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</si>
  <si>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</si>
  <si>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</si>
  <si>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</si>
  <si>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</si>
  <si>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</si>
  <si>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</si>
  <si>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</si>
  <si>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</si>
  <si>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</si>
  <si>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</si>
  <si>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</si>
  <si>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</si>
  <si>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</si>
  <si>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</si>
  <si>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</si>
  <si>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</si>
  <si>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</si>
  <si>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</si>
  <si>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</si>
  <si>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</si>
  <si>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</si>
  <si>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</si>
  <si>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</si>
  <si>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</si>
  <si>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</si>
  <si>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</si>
  <si>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</si>
  <si>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</si>
  <si>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</si>
  <si>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</si>
  <si>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</si>
  <si>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</si>
  <si>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</si>
  <si>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</si>
  <si>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</si>
  <si>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</si>
  <si>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</si>
  <si>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</si>
  <si>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</si>
  <si>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</si>
  <si>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</si>
  <si>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</si>
  <si>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</si>
  <si>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</si>
  <si>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</si>
  <si>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</si>
  <si>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</si>
  <si>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</si>
  <si>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</si>
  <si>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</si>
  <si>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</si>
  <si>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</si>
  <si>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</si>
  <si>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</si>
  <si>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</si>
  <si>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</si>
  <si>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</si>
  <si>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</si>
  <si>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</si>
  <si>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</si>
  <si>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</si>
  <si>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</si>
  <si>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</si>
  <si>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</si>
  <si>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</si>
  <si>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</si>
  <si>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</si>
  <si>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</si>
  <si>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</si>
  <si>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</si>
  <si>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</si>
  <si>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</si>
  <si>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</si>
  <si>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</si>
  <si>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</si>
  <si>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</si>
  <si>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</si>
  <si>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</si>
  <si>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</si>
  <si>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</si>
  <si>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</si>
  <si>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</si>
  <si>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</si>
  <si>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</si>
  <si>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</si>
  <si>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</si>
  <si>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</si>
  <si>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</si>
  <si>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</si>
  <si>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</si>
  <si>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</si>
  <si>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</si>
  <si>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</si>
  <si>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</si>
  <si>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</si>
  <si>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</si>
  <si>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</si>
  <si>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</si>
  <si>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</si>
  <si>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</si>
  <si>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</si>
  <si>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</si>
  <si>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</si>
  <si>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</si>
  <si>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</si>
  <si>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</si>
  <si>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</si>
  <si>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</si>
  <si>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</si>
  <si>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</si>
  <si>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</si>
  <si>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</si>
  <si>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</si>
  <si>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</si>
  <si>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</si>
  <si>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</si>
  <si>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</si>
  <si>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</si>
  <si>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</si>
  <si>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</si>
  <si>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</si>
  <si>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</si>
  <si>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</si>
  <si>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</si>
  <si>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</si>
  <si>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</si>
  <si>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</si>
  <si>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</si>
  <si>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</si>
  <si>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</si>
  <si>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</si>
  <si>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</si>
  <si>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</si>
  <si>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</si>
  <si>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</si>
  <si>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</si>
  <si>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</si>
  <si>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</si>
  <si>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</si>
  <si>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</si>
  <si>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</si>
  <si>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</si>
  <si>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</si>
  <si>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</si>
  <si>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</si>
  <si>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</si>
  <si>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</si>
  <si>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</si>
  <si>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</si>
  <si>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</si>
  <si>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</si>
  <si>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</si>
  <si>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</si>
  <si>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</si>
  <si>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</si>
  <si>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</si>
  <si>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</si>
  <si>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</si>
  <si>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</si>
  <si>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</si>
  <si>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</si>
  <si>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</si>
  <si>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</si>
  <si>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</si>
  <si>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</si>
  <si>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</si>
  <si>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</si>
  <si>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</si>
  <si>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</si>
  <si>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</si>
  <si>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</si>
  <si>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</si>
  <si>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</si>
  <si>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</si>
  <si>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</si>
  <si>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</si>
  <si>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</si>
  <si>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</si>
  <si>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</si>
  <si>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</si>
  <si>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</si>
  <si>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</si>
  <si>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</si>
  <si>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</si>
  <si>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</si>
  <si>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</si>
  <si>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</si>
  <si>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</si>
  <si>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</si>
  <si>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</si>
  <si>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</si>
  <si>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</si>
  <si>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</si>
  <si>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</si>
  <si>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</si>
  <si>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</si>
  <si>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</si>
  <si>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</si>
  <si>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</si>
  <si>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</si>
  <si>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</si>
  <si>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</si>
  <si>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</si>
  <si>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</si>
  <si>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</si>
  <si>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</si>
  <si>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</si>
  <si>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</si>
  <si>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</si>
  <si>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</si>
  <si>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</si>
  <si>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</si>
  <si>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</si>
  <si>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</si>
  <si>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</si>
  <si>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</si>
  <si>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</si>
  <si>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</si>
  <si>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</si>
  <si>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</si>
  <si>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</si>
  <si>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</si>
  <si>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</si>
  <si>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</si>
  <si>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</si>
  <si>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</si>
  <si>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</si>
  <si>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</si>
  <si>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</si>
  <si>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</si>
  <si>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</si>
  <si>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</si>
  <si>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</si>
  <si>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</si>
  <si>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</si>
  <si>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</si>
  <si>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</si>
  <si>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</si>
  <si>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</si>
  <si>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</si>
  <si>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</si>
  <si>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</si>
  <si>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</si>
  <si>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</si>
  <si>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</si>
  <si>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</si>
  <si>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</si>
  <si>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</si>
  <si>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</si>
  <si>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</si>
  <si>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</si>
  <si>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</si>
  <si>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</si>
  <si>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</si>
  <si>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</si>
  <si>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</si>
  <si>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</si>
  <si>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</si>
  <si>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</si>
  <si>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</si>
  <si>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</si>
  <si>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</si>
  <si>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</si>
  <si>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</si>
  <si>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</si>
  <si>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</si>
  <si>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</si>
  <si>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</si>
  <si>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</si>
  <si>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</si>
  <si>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</si>
  <si>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</si>
  <si>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</si>
  <si>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</si>
  <si>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</si>
  <si>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</si>
  <si>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</si>
  <si>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</si>
  <si>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</si>
  <si>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</si>
  <si>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</si>
  <si>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</si>
  <si>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</si>
  <si>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</si>
  <si>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</si>
  <si>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</si>
  <si>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</si>
  <si>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</si>
  <si>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</si>
  <si>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</si>
  <si>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</si>
  <si>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</si>
  <si>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</si>
  <si>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</si>
  <si>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</si>
  <si>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</si>
  <si>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</si>
  <si>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</si>
  <si>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</si>
  <si>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</si>
  <si>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</si>
  <si>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</si>
  <si>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</si>
  <si>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</si>
  <si>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</si>
  <si>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</si>
  <si>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</si>
  <si>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</si>
  <si>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</si>
  <si>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</si>
  <si>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</si>
  <si>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</si>
  <si>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</si>
  <si>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</si>
  <si>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</si>
  <si>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</si>
  <si>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</si>
  <si>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</si>
  <si>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</si>
  <si>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</si>
  <si>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</si>
  <si>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</si>
  <si>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</si>
  <si>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</si>
  <si>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</si>
  <si>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</si>
  <si>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</si>
  <si>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</si>
  <si>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</si>
  <si>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</si>
  <si>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</si>
  <si>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</si>
  <si>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</si>
  <si>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</si>
  <si>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</si>
  <si>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</si>
  <si>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</si>
  <si>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</si>
  <si>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</si>
  <si>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</si>
  <si>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</si>
  <si>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</si>
  <si>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</si>
  <si>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</si>
  <si>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</si>
  <si>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</si>
  <si>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</si>
  <si>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</si>
  <si>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</si>
  <si>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</si>
  <si>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</si>
  <si>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</si>
  <si>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</si>
  <si>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</si>
  <si>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</si>
  <si>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</si>
  <si>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</si>
  <si>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</si>
  <si>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</si>
  <si>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</si>
  <si>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</si>
  <si>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</si>
  <si>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</si>
  <si>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</si>
  <si>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</si>
  <si>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</si>
  <si>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</si>
  <si>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</si>
  <si>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</si>
  <si>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</si>
  <si>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</si>
  <si>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</si>
  <si>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</si>
  <si>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</si>
  <si>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</si>
  <si>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</si>
  <si>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</si>
  <si>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</si>
  <si>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</si>
  <si>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</si>
  <si>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</si>
  <si>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</si>
  <si>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</si>
  <si>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</si>
  <si>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</si>
  <si>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</si>
  <si>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</si>
  <si>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</si>
  <si>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</si>
  <si>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</si>
  <si>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</si>
  <si>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</si>
  <si>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</si>
  <si>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</si>
  <si>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</si>
  <si>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</si>
  <si>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</si>
  <si>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</si>
  <si>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</si>
  <si>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</si>
  <si>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</si>
  <si>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</si>
  <si>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</si>
  <si>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</si>
  <si>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</si>
  <si>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</si>
  <si>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</si>
  <si>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</si>
  <si>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</si>
  <si>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</si>
  <si>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</si>
  <si>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</si>
  <si>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</si>
  <si>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</si>
  <si>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</si>
  <si>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</si>
  <si>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</si>
  <si>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</si>
  <si>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</si>
  <si>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</si>
  <si>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</si>
  <si>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</si>
  <si>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</si>
  <si>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</si>
  <si>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</si>
  <si>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</si>
  <si>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</si>
  <si>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</si>
  <si>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</si>
  <si>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</si>
  <si>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</si>
  <si>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</si>
  <si>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</si>
  <si>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</si>
  <si>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</si>
  <si>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</si>
  <si>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</si>
  <si>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</si>
  <si>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</si>
  <si>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</si>
  <si>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</si>
  <si>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</si>
  <si>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</si>
  <si>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</si>
  <si>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</si>
  <si>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</si>
  <si>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</si>
  <si>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</si>
  <si>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</si>
  <si>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</si>
  <si>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</si>
  <si>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</si>
  <si>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</si>
  <si>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</si>
  <si>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</si>
  <si>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</si>
  <si>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</si>
  <si>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</si>
  <si>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</si>
  <si>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</si>
  <si>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</si>
  <si>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</si>
  <si>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</si>
  <si>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</si>
  <si>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</si>
  <si>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</si>
  <si>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</si>
  <si>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</si>
  <si>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</si>
  <si>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</si>
  <si>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</si>
  <si>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</si>
  <si>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</si>
  <si>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</si>
  <si>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</si>
  <si>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</si>
  <si>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</si>
  <si>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</si>
  <si>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</si>
  <si>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</si>
  <si>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</si>
  <si>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</si>
  <si>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</si>
  <si>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</si>
  <si>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</si>
  <si>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</si>
  <si>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</si>
  <si>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</si>
  <si>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</si>
  <si>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</si>
  <si>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</si>
  <si>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</si>
  <si>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</si>
  <si>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</si>
  <si>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</si>
  <si>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</si>
  <si>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</si>
  <si>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</si>
  <si>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</si>
  <si>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</si>
  <si>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</si>
  <si>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</si>
  <si>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</si>
  <si>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</si>
  <si>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</si>
  <si>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</si>
  <si>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</si>
  <si>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</si>
  <si>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</si>
  <si>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</si>
  <si>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</si>
  <si>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</si>
  <si>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</si>
  <si>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</si>
  <si>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</si>
  <si>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</si>
  <si>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</si>
  <si>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</si>
  <si>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</si>
  <si>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</si>
  <si>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</si>
  <si>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</si>
  <si>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</si>
  <si>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</si>
  <si>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</si>
  <si>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</si>
  <si>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</si>
  <si>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</si>
  <si>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</si>
  <si>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</si>
  <si>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</si>
  <si>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</si>
  <si>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</si>
  <si>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</si>
  <si>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</si>
  <si>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</si>
  <si>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</si>
  <si>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</si>
  <si>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</si>
  <si>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</si>
  <si>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</si>
  <si>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</si>
  <si>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</si>
  <si>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</si>
  <si>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</si>
  <si>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</si>
  <si>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</si>
  <si>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</si>
  <si>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</si>
  <si>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</si>
  <si>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</si>
  <si>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</si>
  <si>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</si>
  <si>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</si>
  <si>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</si>
  <si>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</si>
  <si>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</si>
  <si>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</si>
  <si>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</si>
  <si>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</si>
  <si>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</si>
  <si>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</si>
  <si>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</si>
  <si>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</si>
  <si>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</si>
  <si>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</si>
  <si>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</si>
  <si>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</si>
  <si>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</si>
  <si>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</si>
  <si>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</si>
  <si>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</si>
  <si>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</si>
  <si>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</si>
  <si>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</si>
  <si>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</si>
  <si>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</si>
  <si>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</si>
  <si>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</si>
  <si>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</si>
  <si>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</si>
  <si>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</si>
  <si>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</si>
  <si>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</si>
  <si>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</si>
  <si>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</si>
  <si>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</si>
  <si>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</si>
  <si>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</si>
  <si>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</si>
  <si>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</si>
  <si>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</si>
  <si>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</si>
  <si>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</si>
  <si>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</si>
  <si>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</si>
  <si>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</si>
  <si>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</si>
  <si>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</si>
  <si>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</si>
  <si>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</si>
  <si>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</si>
  <si>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</si>
  <si>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</si>
  <si>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</si>
  <si>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</si>
  <si>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</si>
  <si>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</si>
  <si>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</si>
  <si>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</si>
  <si>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</si>
  <si>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</si>
  <si>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</si>
  <si>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</si>
  <si>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</si>
  <si>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</si>
  <si>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</si>
  <si>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</si>
  <si>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</si>
  <si>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</si>
  <si>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</si>
  <si>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</si>
  <si>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</si>
  <si>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</si>
  <si>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</si>
  <si>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</si>
  <si>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</si>
  <si>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</si>
  <si>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</si>
  <si>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</si>
  <si>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</si>
  <si>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</si>
  <si>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</si>
  <si>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</si>
  <si>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</si>
  <si>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</si>
  <si>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</si>
  <si>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</si>
  <si>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</si>
  <si>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</si>
  <si>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</si>
  <si>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</si>
  <si>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</si>
  <si>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</si>
  <si>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</si>
  <si>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</si>
  <si>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</si>
  <si>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</si>
  <si>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</si>
  <si>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</si>
  <si>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</si>
  <si>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</si>
  <si>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</si>
  <si>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</si>
  <si>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</si>
  <si>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</si>
  <si>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</si>
  <si>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</si>
  <si>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</si>
  <si>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</si>
  <si>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</si>
  <si>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</si>
  <si>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</si>
  <si>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</si>
  <si>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</si>
  <si>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</si>
  <si>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</si>
  <si>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</si>
  <si>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</si>
  <si>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</si>
  <si>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</si>
  <si>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</si>
  <si>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</si>
  <si>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</si>
  <si>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</si>
  <si>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</si>
  <si>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</si>
  <si>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</si>
  <si>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</si>
  <si>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</si>
  <si>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</si>
  <si>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</si>
  <si>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</si>
  <si>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</si>
  <si>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</si>
  <si>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</si>
  <si>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</si>
  <si>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</si>
  <si>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</si>
  <si>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</si>
  <si>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</si>
  <si>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</si>
  <si>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</si>
  <si>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</si>
  <si>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</si>
  <si>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</si>
  <si>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</si>
  <si>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</si>
  <si>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</si>
  <si>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</si>
  <si>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</si>
  <si>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</si>
  <si>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</si>
  <si>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</si>
  <si>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</si>
  <si>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</si>
  <si>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</si>
  <si>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</si>
  <si>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</si>
  <si>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</si>
  <si>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</si>
  <si>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</si>
  <si>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</si>
  <si>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</si>
  <si>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</si>
  <si>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</si>
  <si>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</si>
  <si>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</si>
  <si>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</si>
  <si>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</si>
  <si>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</si>
  <si>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</si>
  <si>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</si>
  <si>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</si>
  <si>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</si>
  <si>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</si>
  <si>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</si>
  <si>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</si>
  <si>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</si>
  <si>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</si>
  <si>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</si>
  <si>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</si>
  <si>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</si>
  <si>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</si>
  <si>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</si>
  <si>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</si>
  <si>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</si>
  <si>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</si>
  <si>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</si>
  <si>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</si>
  <si>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</si>
  <si>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</si>
  <si>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</si>
  <si>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</si>
  <si>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</si>
  <si>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</si>
  <si>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</si>
  <si>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</si>
  <si>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</si>
  <si>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</si>
  <si>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</si>
  <si>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</si>
  <si>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</si>
  <si>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</si>
  <si>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</si>
  <si>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</si>
  <si>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</si>
  <si>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</si>
  <si>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</si>
  <si>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</si>
  <si>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</si>
  <si>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</si>
  <si>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</si>
  <si>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</si>
  <si>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</si>
  <si>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</si>
  <si>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</si>
  <si>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</si>
  <si>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</si>
  <si>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</si>
  <si>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</si>
  <si>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</si>
  <si>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</si>
  <si>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</si>
  <si>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</si>
  <si>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</si>
  <si>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</si>
  <si>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</si>
  <si>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</si>
  <si>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</si>
  <si>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</si>
  <si>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</si>
  <si>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</si>
  <si>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</si>
  <si>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</si>
  <si>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</si>
  <si>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</si>
  <si>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</si>
  <si>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</si>
  <si>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</si>
  <si>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</si>
  <si>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</si>
  <si>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</si>
  <si>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</si>
  <si>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</si>
  <si>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</si>
  <si>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</si>
  <si>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</si>
  <si>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</si>
  <si>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</si>
  <si>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</si>
  <si>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</si>
  <si>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</si>
  <si>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</si>
  <si>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</si>
  <si>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</si>
  <si>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</si>
  <si>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</si>
  <si>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</si>
  <si>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</si>
  <si>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</si>
  <si>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</si>
  <si>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</si>
  <si>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</si>
  <si>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</si>
  <si>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</si>
  <si>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</si>
  <si>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</si>
  <si>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</si>
  <si>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</si>
  <si>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</si>
  <si>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</si>
  <si>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</si>
  <si>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</si>
  <si>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</si>
  <si>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</si>
  <si>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</si>
  <si>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</si>
  <si>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</si>
  <si>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</si>
  <si>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</si>
  <si>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</si>
  <si>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</si>
  <si>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</si>
  <si>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</si>
  <si>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</si>
  <si>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</si>
  <si>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</si>
  <si>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</si>
  <si>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</si>
  <si>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</si>
  <si>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</si>
  <si>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</si>
  <si>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</si>
  <si>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</si>
  <si>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</si>
  <si>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</si>
  <si>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</si>
  <si>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</si>
  <si>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</si>
  <si>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</si>
  <si>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</si>
  <si>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</si>
  <si>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</si>
  <si>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</si>
  <si>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</si>
  <si>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</si>
  <si>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</si>
  <si>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</si>
  <si>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</si>
  <si>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</si>
  <si>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</si>
  <si>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</si>
  <si>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</si>
  <si>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</si>
  <si>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</si>
  <si>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</si>
  <si>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</si>
  <si>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</si>
  <si>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</si>
  <si>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</si>
  <si>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</si>
  <si>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</si>
  <si>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</si>
  <si>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</si>
  <si>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</si>
  <si>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</si>
  <si>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</si>
  <si>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</si>
  <si>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</si>
  <si>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</si>
  <si>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</si>
  <si>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</si>
  <si>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</si>
  <si>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</si>
  <si>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</si>
  <si>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</si>
  <si>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</si>
  <si>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</si>
  <si>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</si>
  <si>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</si>
  <si>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</si>
  <si>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</si>
  <si>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</si>
  <si>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</si>
  <si>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</si>
  <si>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</si>
  <si>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</si>
  <si>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</si>
  <si>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</si>
  <si>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</si>
  <si>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</si>
  <si>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</si>
  <si>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</si>
  <si>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</si>
  <si>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</si>
  <si>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</si>
  <si>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</si>
  <si>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</si>
  <si>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</si>
  <si>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</si>
  <si>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</si>
  <si>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</si>
  <si>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</si>
  <si>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</si>
  <si>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</si>
  <si>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</si>
  <si>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</si>
  <si>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</si>
  <si>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</si>
  <si>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</si>
  <si>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</si>
  <si>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</si>
  <si>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</si>
  <si>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</si>
  <si>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</si>
  <si>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</si>
  <si>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</si>
  <si>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</si>
  <si>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</si>
  <si>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</si>
  <si>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</si>
  <si>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</si>
  <si>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</si>
  <si>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</si>
  <si>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</si>
  <si>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</si>
  <si>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</si>
  <si>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</si>
  <si>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</si>
  <si>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</si>
  <si>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</si>
  <si>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</si>
  <si>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</si>
  <si>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</si>
  <si>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</si>
  <si>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</si>
  <si>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</si>
  <si>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</si>
  <si>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</si>
  <si>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</si>
  <si>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</si>
  <si>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</si>
  <si>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</si>
  <si>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</si>
  <si>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</si>
  <si>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</si>
  <si>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</si>
  <si>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</si>
  <si>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</si>
  <si>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</si>
  <si>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</si>
  <si>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</si>
  <si>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</si>
  <si>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</si>
  <si>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</si>
  <si>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</si>
  <si>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</si>
  <si>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</si>
  <si>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</si>
  <si>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</si>
  <si>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</si>
  <si>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</si>
  <si>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</si>
  <si>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</si>
  <si>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</si>
  <si>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</si>
  <si>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</si>
  <si>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</si>
  <si>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</si>
  <si>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</si>
  <si>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</si>
  <si>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</si>
  <si>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</si>
  <si>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</si>
  <si>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</si>
  <si>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</si>
  <si>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</si>
  <si>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</si>
  <si>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</si>
  <si>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</si>
  <si>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</si>
  <si>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</si>
  <si>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</si>
  <si>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</si>
  <si>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</si>
  <si>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</si>
  <si>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</si>
  <si>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</si>
  <si>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</si>
  <si>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</si>
  <si>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</si>
  <si>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</si>
  <si>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</si>
  <si>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</si>
  <si>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</si>
  <si>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</si>
  <si>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</si>
  <si>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</si>
  <si>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</si>
  <si>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</si>
  <si>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</si>
  <si>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</si>
  <si>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</si>
  <si>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</si>
  <si>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</si>
  <si>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</si>
  <si>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</si>
  <si>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</si>
  <si>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</si>
  <si>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</si>
  <si>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</si>
  <si>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</si>
  <si>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</si>
  <si>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</si>
  <si>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</si>
  <si>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</si>
  <si>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</si>
  <si>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</si>
  <si>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</si>
  <si>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</si>
  <si>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</si>
  <si>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</si>
  <si>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</si>
  <si>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</si>
  <si>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</si>
  <si>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</si>
  <si>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</si>
  <si>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</si>
  <si>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</si>
  <si>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</si>
  <si>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</si>
  <si>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</si>
  <si>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</si>
  <si>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</si>
  <si>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</si>
  <si>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</si>
  <si>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</si>
  <si>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</si>
  <si>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</si>
  <si>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</si>
  <si>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</si>
  <si>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</si>
  <si>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</si>
  <si>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</si>
  <si>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</si>
  <si>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</si>
  <si>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</si>
  <si>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</si>
  <si>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</si>
  <si>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</si>
  <si>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</si>
  <si>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</si>
  <si>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</si>
  <si>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</si>
  <si>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</si>
  <si>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</si>
  <si>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</si>
  <si>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</si>
  <si>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</si>
  <si>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</si>
  <si>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</si>
  <si>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</si>
  <si>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</si>
  <si>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</si>
  <si>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</si>
  <si>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</si>
  <si>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</si>
  <si>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</si>
  <si>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</si>
  <si>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</si>
  <si>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</si>
  <si>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</si>
  <si>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</si>
  <si>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</si>
  <si>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</si>
  <si>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</si>
  <si>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</si>
  <si>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</si>
  <si>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</si>
  <si>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</si>
  <si>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</si>
  <si>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</si>
  <si>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</si>
  <si>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</si>
  <si>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</si>
  <si>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</si>
  <si>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</si>
  <si>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</si>
  <si>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</si>
  <si>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</si>
  <si>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</si>
  <si>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</si>
  <si>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</si>
  <si>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</si>
  <si>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</si>
  <si>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</si>
  <si>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</si>
  <si>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</si>
  <si>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</si>
  <si>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</si>
  <si>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</si>
  <si>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</si>
  <si>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</si>
  <si>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</si>
  <si>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</si>
  <si>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</si>
  <si>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</si>
  <si>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</si>
  <si>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</si>
  <si>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</si>
  <si>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</si>
  <si>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</si>
  <si>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</si>
  <si>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</si>
  <si>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</si>
  <si>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</si>
  <si>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</si>
  <si>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</si>
  <si>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</si>
  <si>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</si>
  <si>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</si>
  <si>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</si>
  <si>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</si>
  <si>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</si>
  <si>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</si>
  <si>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</si>
  <si>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</si>
  <si>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</si>
  <si>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</si>
  <si>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</si>
  <si>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</si>
  <si>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</si>
  <si>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</si>
  <si>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</si>
  <si>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</si>
  <si>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</si>
  <si>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</si>
  <si>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</si>
  <si>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</si>
  <si>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</si>
  <si>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</si>
  <si>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</si>
  <si>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</si>
  <si>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</si>
  <si>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</si>
  <si>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</si>
  <si>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</si>
  <si>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</si>
  <si>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</si>
  <si>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</si>
  <si>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</si>
  <si>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</si>
  <si>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</si>
  <si>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</si>
  <si>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</si>
  <si>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</si>
  <si>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</si>
  <si>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</si>
  <si>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</si>
  <si>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</si>
  <si>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</si>
  <si>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</si>
  <si>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</si>
  <si>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</si>
  <si>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</si>
  <si>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</si>
  <si>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</si>
  <si>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</si>
  <si>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</si>
  <si>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</si>
  <si>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</si>
  <si>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</si>
  <si>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</si>
  <si>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</si>
  <si>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</si>
  <si>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</si>
  <si>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</si>
  <si>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</si>
  <si>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</si>
  <si>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</si>
  <si>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</si>
  <si>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</si>
  <si>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</si>
  <si>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</si>
  <si>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</si>
  <si>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</si>
  <si>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</si>
  <si>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</si>
  <si>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</si>
  <si>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</si>
  <si>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</si>
  <si>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</si>
  <si>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</si>
  <si>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</si>
  <si>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</si>
  <si>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</si>
  <si>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</si>
  <si>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</si>
  <si>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</si>
  <si>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</si>
  <si>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</si>
  <si>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</si>
  <si>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</si>
  <si>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</si>
  <si>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</si>
  <si>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</si>
  <si>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</si>
  <si>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</si>
  <si>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</si>
  <si>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</si>
  <si>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</si>
  <si>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</si>
  <si>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</si>
  <si>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</si>
  <si>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</si>
  <si>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</si>
  <si>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</si>
  <si>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</si>
  <si>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</si>
  <si>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</si>
  <si>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</si>
  <si>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</si>
  <si>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</si>
  <si>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</si>
  <si>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</si>
  <si>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</si>
  <si>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</si>
  <si>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</si>
  <si>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</si>
  <si>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</si>
  <si>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</si>
  <si>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</si>
  <si>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</si>
  <si>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</si>
  <si>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</si>
  <si>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</si>
  <si>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</si>
  <si>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</si>
  <si>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</si>
  <si>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</si>
  <si>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</si>
  <si>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</si>
  <si>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</si>
  <si>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</si>
  <si>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</si>
  <si>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</si>
  <si>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</si>
  <si>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</si>
  <si>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</si>
  <si>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</si>
  <si>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</si>
  <si>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</si>
  <si>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</si>
  <si>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</si>
  <si>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</si>
  <si>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</si>
  <si>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</si>
  <si>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</si>
  <si>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</si>
  <si>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</si>
  <si>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</si>
  <si>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</si>
  <si>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</si>
  <si>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</si>
  <si>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</si>
  <si>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</si>
  <si>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</si>
  <si>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</si>
  <si>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</si>
  <si>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</si>
  <si>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</si>
  <si>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</si>
  <si>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</si>
  <si>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</si>
  <si>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</si>
  <si>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</si>
  <si>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</si>
  <si>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</si>
  <si>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</si>
  <si>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</si>
  <si>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</si>
  <si>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</si>
  <si>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</si>
  <si>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</si>
  <si>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</si>
  <si>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</si>
  <si>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</si>
  <si>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</si>
  <si>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</si>
  <si>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</si>
  <si>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</si>
  <si>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</si>
  <si>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</si>
  <si>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</si>
  <si>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</si>
  <si>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</si>
  <si>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</si>
  <si>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</si>
  <si>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</si>
  <si>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</si>
  <si>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</si>
  <si>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</si>
  <si>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</si>
  <si>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</si>
  <si>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</si>
  <si>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</si>
  <si>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</si>
  <si>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</si>
  <si>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</si>
  <si>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</si>
  <si>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</si>
  <si>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</si>
  <si>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</si>
  <si>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</si>
  <si>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</si>
  <si>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</si>
  <si>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</si>
  <si>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</si>
  <si>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</si>
  <si>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</si>
  <si>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</si>
  <si>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</si>
  <si>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</si>
  <si>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</si>
  <si>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</si>
  <si>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</si>
  <si>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</si>
  <si>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</si>
  <si>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</si>
  <si>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</si>
  <si>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</si>
  <si>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</si>
  <si>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</si>
  <si>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</si>
  <si>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</si>
  <si>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</si>
  <si>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</si>
  <si>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</si>
  <si>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</si>
  <si>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</si>
  <si>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</si>
  <si>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</si>
  <si>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</si>
  <si>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</si>
  <si>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</si>
  <si>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</si>
  <si>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</si>
  <si>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</si>
  <si>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</si>
  <si>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</si>
  <si>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</si>
  <si>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</si>
  <si>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</si>
  <si>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</si>
  <si>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</si>
  <si>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</si>
  <si>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</si>
  <si>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</si>
  <si>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</si>
  <si>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</si>
  <si>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</si>
  <si>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</si>
  <si>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</si>
  <si>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</si>
  <si>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</si>
  <si>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</si>
  <si>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</si>
  <si>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</si>
  <si>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</si>
  <si>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</si>
  <si>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</si>
  <si>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</si>
  <si>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</si>
  <si>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</si>
  <si>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</si>
  <si>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</si>
  <si>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</si>
  <si>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</si>
  <si>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</si>
  <si>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</si>
  <si>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</si>
  <si>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</si>
  <si>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</si>
  <si>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</si>
  <si>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</si>
  <si>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</si>
  <si>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</si>
  <si>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</si>
  <si>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</si>
  <si>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</si>
  <si>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</si>
  <si>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</si>
  <si>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</si>
  <si>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</si>
  <si>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</si>
  <si>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</si>
  <si>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</si>
  <si>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</si>
  <si>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</si>
  <si>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</si>
  <si>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</si>
  <si>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</si>
  <si>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</si>
  <si>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</si>
  <si>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</si>
  <si>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</si>
  <si>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</si>
  <si>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</si>
  <si>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</si>
  <si>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</si>
  <si>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</si>
  <si>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</si>
  <si>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</si>
  <si>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</si>
  <si>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</si>
  <si>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</si>
  <si>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</si>
  <si>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</si>
  <si>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</si>
  <si>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</si>
  <si>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</si>
  <si>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</si>
  <si>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</si>
  <si>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</si>
  <si>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</si>
  <si>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</si>
  <si>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</si>
  <si>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</si>
  <si>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</si>
  <si>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</si>
  <si>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</si>
  <si>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</si>
  <si>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</si>
  <si>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</si>
  <si>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</si>
  <si>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</si>
  <si>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</si>
  <si>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</si>
  <si>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</si>
  <si>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</si>
  <si>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</si>
  <si>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</si>
  <si>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</si>
  <si>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</si>
  <si>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</si>
  <si>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</si>
  <si>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</si>
  <si>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</si>
  <si>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</si>
  <si>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</si>
  <si>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</si>
  <si>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</si>
  <si>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</si>
  <si>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</si>
  <si>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</si>
  <si>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</si>
  <si>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</si>
  <si>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</si>
  <si>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</si>
  <si>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</si>
  <si>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</si>
  <si>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</si>
  <si>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</si>
  <si>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</si>
  <si>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</si>
  <si>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</si>
  <si>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</si>
  <si>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</si>
  <si>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</si>
  <si>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</si>
  <si>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</si>
  <si>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</si>
  <si>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</si>
  <si>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</si>
  <si>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</si>
  <si>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</si>
  <si>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</si>
  <si>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</si>
  <si>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</si>
  <si>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</si>
  <si>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</si>
  <si>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</si>
  <si>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</si>
  <si>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</si>
  <si>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</si>
  <si>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</si>
  <si>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</si>
  <si>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</si>
  <si>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</si>
  <si>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</si>
  <si>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</si>
  <si>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</si>
  <si>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</si>
  <si>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</si>
  <si>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</si>
  <si>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</si>
  <si>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</si>
  <si>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</si>
  <si>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</si>
  <si>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</si>
  <si>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</si>
  <si>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</si>
  <si>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</si>
  <si>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</si>
  <si>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</si>
  <si>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</si>
  <si>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</si>
  <si>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</si>
  <si>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</si>
  <si>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</si>
  <si>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</si>
  <si>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</si>
  <si>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</si>
  <si>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</si>
  <si>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</si>
  <si>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</si>
  <si>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</si>
  <si>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</si>
  <si>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</si>
  <si>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</si>
  <si>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</si>
  <si>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</si>
  <si>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</si>
  <si>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</si>
  <si>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</si>
  <si>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</si>
  <si>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</si>
  <si>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</si>
  <si>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</si>
  <si>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</si>
  <si>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</si>
  <si>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</si>
  <si>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</si>
  <si>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</si>
  <si>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</si>
  <si>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</si>
  <si>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</si>
  <si>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</si>
  <si>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</si>
  <si>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</si>
  <si>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</si>
  <si>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</si>
  <si>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</si>
  <si>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</si>
  <si>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</si>
  <si>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</si>
  <si>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</si>
  <si>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</si>
  <si>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</si>
  <si>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</si>
  <si>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</si>
  <si>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</si>
  <si>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</si>
  <si>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</si>
  <si>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</si>
  <si>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</si>
  <si>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</si>
  <si>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</si>
  <si>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</si>
  <si>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</si>
  <si>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</si>
  <si>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</si>
  <si>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</si>
  <si>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</si>
  <si>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</si>
  <si>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</si>
  <si>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</si>
  <si>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</si>
  <si>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</si>
  <si>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</si>
  <si>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</si>
  <si>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</si>
  <si>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</si>
  <si>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</si>
  <si>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</si>
  <si>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</si>
  <si>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</si>
  <si>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</si>
  <si>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</si>
  <si>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</si>
  <si>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</si>
  <si>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</si>
  <si>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</si>
  <si>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</si>
  <si>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</si>
  <si>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</si>
  <si>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</si>
  <si>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</si>
  <si>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</si>
  <si>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</si>
  <si>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</si>
  <si>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</si>
  <si>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</si>
  <si>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</si>
  <si>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</si>
  <si>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</si>
  <si>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</si>
  <si>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</si>
  <si>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</si>
  <si>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</si>
  <si>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</si>
  <si>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</si>
  <si>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</si>
  <si>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</si>
  <si>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</si>
  <si>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</si>
  <si>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</si>
  <si>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</si>
  <si>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</si>
  <si>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</si>
  <si>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</si>
  <si>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</si>
  <si>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</si>
  <si>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</si>
  <si>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</si>
  <si>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</si>
  <si>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</si>
  <si>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</si>
  <si>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</si>
  <si>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</si>
  <si>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</si>
  <si>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</si>
  <si>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</si>
  <si>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</si>
  <si>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</si>
  <si>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</si>
  <si>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</si>
  <si>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</si>
  <si>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</si>
  <si>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</si>
  <si>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</si>
  <si>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</si>
  <si>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</si>
  <si>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</si>
  <si>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</si>
  <si>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</si>
  <si>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</si>
  <si>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</si>
  <si>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</si>
  <si>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</si>
  <si>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</si>
  <si>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</si>
  <si>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</si>
  <si>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</si>
  <si>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</si>
  <si>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</si>
  <si>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</si>
  <si>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</si>
  <si>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</si>
  <si>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</si>
  <si>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</si>
  <si>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</si>
  <si>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</si>
  <si>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</si>
  <si>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</si>
  <si>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</si>
  <si>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</si>
  <si>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</si>
  <si>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</si>
  <si>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</si>
  <si>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</si>
  <si>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</si>
  <si>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</si>
  <si>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</si>
  <si>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</si>
  <si>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</si>
  <si>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</si>
  <si>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</si>
  <si>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</si>
  <si>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</si>
  <si>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</si>
  <si>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</si>
  <si>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</si>
  <si>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</si>
  <si>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</si>
  <si>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</si>
  <si>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</si>
  <si>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</si>
  <si>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</si>
  <si>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</si>
  <si>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</si>
  <si>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</si>
  <si>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</si>
  <si>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</si>
  <si>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</si>
  <si>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</si>
  <si>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</si>
  <si>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</si>
  <si>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</si>
  <si>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</si>
  <si>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</si>
  <si>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</si>
  <si>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</si>
  <si>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</si>
  <si>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</si>
  <si>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</si>
  <si>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</si>
  <si>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</si>
  <si>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</si>
  <si>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</si>
  <si>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</si>
  <si>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</si>
  <si>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</si>
  <si>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</si>
  <si>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</si>
  <si>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</si>
  <si>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</si>
  <si>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</si>
  <si>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</si>
  <si>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</si>
  <si>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</si>
  <si>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</si>
  <si>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</si>
  <si>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</si>
  <si>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</si>
  <si>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</si>
  <si>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</si>
  <si>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</si>
  <si>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</si>
  <si>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</si>
  <si>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</si>
  <si>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</si>
  <si>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</si>
  <si>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</si>
  <si>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</si>
  <si>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</si>
  <si>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</si>
  <si>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</si>
  <si>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</si>
  <si>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</si>
  <si>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</si>
  <si>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</si>
  <si>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</si>
  <si>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</si>
  <si>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</si>
  <si>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</si>
  <si>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</si>
  <si>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</si>
  <si>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</si>
  <si>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</si>
  <si>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</si>
  <si>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</si>
  <si>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</si>
  <si>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</si>
  <si>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</si>
  <si>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</si>
  <si>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</si>
  <si>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</si>
  <si>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</si>
  <si>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</si>
  <si>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</si>
  <si>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</si>
  <si>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</si>
  <si>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</si>
  <si>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</si>
  <si>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</si>
  <si>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</si>
  <si>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</si>
  <si>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</si>
  <si>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</si>
  <si>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</si>
  <si>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</si>
  <si>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</si>
  <si>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</si>
  <si>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</si>
  <si>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</si>
  <si>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</si>
  <si>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</si>
  <si>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</si>
  <si>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</si>
  <si>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</si>
  <si>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</si>
  <si>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</si>
  <si>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</si>
  <si>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</si>
  <si>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</si>
  <si>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</si>
  <si>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</si>
  <si>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</si>
  <si>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</si>
  <si>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</si>
  <si>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</si>
  <si>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</si>
  <si>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</si>
  <si>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</si>
  <si>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</si>
  <si>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</si>
  <si>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</si>
  <si>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</si>
  <si>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</si>
  <si>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</si>
  <si>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</si>
  <si>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</si>
  <si>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</si>
  <si>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</si>
  <si>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</si>
  <si>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</si>
  <si>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</si>
  <si>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</si>
  <si>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</si>
  <si>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</si>
  <si>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</si>
  <si>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</si>
  <si>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</si>
  <si>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</si>
  <si>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</si>
  <si>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</si>
  <si>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</si>
  <si>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</si>
  <si>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</si>
  <si>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</si>
  <si>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</si>
  <si>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</si>
  <si>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</si>
  <si>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</si>
  <si>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</si>
  <si>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</si>
  <si>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</si>
  <si>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</si>
  <si>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</si>
  <si>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</si>
  <si>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</si>
  <si>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</si>
  <si>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</si>
  <si>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</si>
  <si>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</si>
  <si>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</si>
  <si>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</si>
  <si>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</si>
  <si>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</si>
  <si>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</si>
  <si>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</si>
  <si>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</si>
  <si>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</si>
  <si>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</si>
  <si>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</si>
  <si>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</si>
  <si>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</si>
  <si>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</si>
  <si>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</si>
  <si>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</si>
  <si>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</si>
  <si>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</si>
  <si>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</si>
  <si>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</si>
  <si>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</si>
  <si>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</si>
  <si>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</si>
  <si>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</si>
  <si>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</si>
  <si>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</si>
  <si>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</si>
  <si>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</si>
  <si>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</si>
  <si>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</si>
  <si>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</si>
  <si>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</si>
  <si>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</si>
  <si>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</si>
  <si>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</si>
  <si>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</si>
  <si>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</si>
  <si>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</si>
  <si>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</si>
  <si>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</si>
  <si>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</si>
  <si>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</si>
  <si>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</si>
  <si>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</si>
  <si>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</si>
  <si>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</si>
  <si>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</si>
  <si>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</si>
  <si>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</si>
  <si>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</si>
  <si>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</si>
  <si>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</si>
  <si>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</si>
  <si>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</si>
  <si>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</si>
  <si>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</si>
  <si>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</si>
  <si>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</si>
  <si>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</si>
  <si>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</si>
  <si>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</si>
  <si>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</si>
  <si>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</si>
  <si>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</si>
  <si>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</si>
  <si>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</si>
  <si>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</si>
  <si>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</si>
  <si>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</si>
  <si>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</si>
  <si>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</si>
  <si>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</si>
  <si>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</si>
  <si>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</si>
  <si>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</si>
  <si>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</si>
  <si>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</si>
  <si>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</si>
  <si>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</si>
  <si>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</si>
  <si>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</si>
  <si>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</si>
  <si>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</si>
  <si>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</si>
  <si>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</si>
  <si>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</si>
  <si>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</si>
  <si>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</si>
  <si>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</si>
  <si>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</si>
  <si>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</si>
  <si>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</si>
  <si>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</si>
  <si>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</si>
  <si>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</si>
  <si>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</si>
  <si>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</si>
  <si>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</si>
  <si>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</si>
  <si>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</si>
  <si>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</si>
  <si>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</si>
  <si>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</si>
  <si>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</si>
  <si>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</si>
  <si>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</si>
  <si>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</si>
  <si>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</si>
  <si>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</si>
  <si>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</si>
  <si>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</si>
  <si>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</si>
  <si>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</si>
  <si>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</si>
  <si>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</si>
  <si>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</si>
  <si>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</si>
  <si>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</si>
  <si>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</si>
  <si>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</si>
  <si>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</si>
  <si>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</si>
  <si>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</si>
  <si>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</si>
  <si>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</si>
  <si>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</si>
  <si>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</si>
  <si>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</si>
  <si>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</si>
  <si>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</si>
  <si>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</si>
  <si>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</si>
  <si>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</si>
  <si>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</si>
  <si>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</si>
  <si>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</si>
  <si>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</si>
  <si>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</si>
  <si>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</si>
  <si>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</si>
  <si>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</si>
  <si>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</si>
  <si>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</si>
  <si>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</si>
  <si>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</si>
  <si>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</si>
  <si>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</si>
  <si>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</si>
  <si>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</si>
  <si>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</si>
  <si>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</si>
  <si>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</si>
  <si>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</si>
  <si>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</si>
  <si>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</si>
  <si>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</si>
  <si>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</si>
  <si>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</si>
  <si>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</si>
  <si>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</si>
  <si>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</si>
  <si>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</si>
  <si>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</si>
  <si>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</si>
  <si>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</si>
  <si>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</si>
  <si>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</si>
  <si>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</si>
  <si>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</si>
  <si>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</si>
  <si>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</si>
  <si>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</si>
  <si>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</si>
  <si>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</si>
  <si>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</si>
  <si>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</si>
  <si>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</si>
  <si>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</si>
  <si>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</si>
  <si>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</si>
  <si>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</si>
  <si>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</si>
  <si>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</si>
  <si>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</si>
  <si>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</si>
  <si>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</si>
  <si>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</si>
  <si>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</si>
  <si>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</si>
  <si>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</si>
  <si>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</si>
  <si>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</si>
  <si>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</si>
  <si>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</si>
  <si>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</si>
  <si>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</si>
  <si>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</si>
  <si>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</si>
  <si>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</si>
  <si>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</si>
  <si>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</si>
  <si>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</si>
  <si>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</si>
  <si>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</si>
  <si>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</si>
  <si>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</si>
  <si>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</si>
  <si>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</si>
  <si>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</si>
  <si>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</si>
  <si>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</si>
  <si>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</si>
  <si>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</si>
  <si>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</si>
  <si>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</si>
  <si>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</si>
  <si>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</si>
  <si>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</si>
  <si>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</si>
  <si>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</si>
  <si>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</si>
  <si>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</si>
  <si>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</si>
  <si>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</si>
  <si>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</si>
  <si>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</si>
  <si>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</si>
  <si>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</si>
  <si>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</si>
  <si>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</si>
  <si>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</si>
  <si>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</si>
  <si>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</si>
  <si>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</si>
  <si>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</si>
  <si>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</si>
  <si>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</si>
  <si>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</si>
  <si>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</si>
  <si>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</si>
  <si>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</si>
  <si>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</si>
  <si>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</si>
  <si>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</si>
  <si>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</si>
  <si>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</si>
  <si>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</si>
  <si>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</si>
  <si>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</si>
  <si>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</si>
  <si>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</si>
  <si>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</si>
  <si>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</si>
  <si>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</si>
  <si>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</si>
  <si>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</si>
  <si>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</si>
  <si>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</si>
  <si>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</si>
  <si>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</si>
  <si>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</si>
  <si>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</si>
  <si>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</si>
  <si>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</si>
  <si>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</si>
  <si>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</si>
  <si>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</si>
  <si>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</si>
  <si>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</si>
  <si>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</si>
  <si>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</si>
  <si>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</si>
  <si>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</si>
  <si>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</si>
  <si>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</si>
  <si>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</si>
  <si>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</si>
  <si>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</si>
  <si>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</si>
  <si>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</si>
  <si>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</si>
  <si>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</si>
  <si>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</si>
  <si>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</si>
  <si>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</si>
  <si>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</si>
  <si>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</si>
  <si>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</si>
  <si>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</si>
  <si>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</si>
  <si>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</si>
  <si>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</si>
  <si>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</si>
  <si>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</si>
  <si>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</si>
  <si>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</si>
  <si>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</si>
  <si>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</si>
  <si>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</si>
  <si>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</si>
  <si>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</si>
  <si>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</si>
  <si>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</si>
  <si>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</si>
  <si>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</si>
  <si>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</si>
  <si>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</si>
  <si>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</si>
  <si>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</si>
  <si>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</si>
  <si>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</si>
  <si>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</si>
  <si>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</si>
  <si>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</si>
  <si>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</si>
  <si>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</si>
  <si>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</si>
  <si>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</si>
  <si>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</si>
  <si>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</si>
  <si>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</si>
  <si>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</si>
  <si>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</si>
  <si>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</si>
  <si>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</si>
  <si>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</si>
  <si>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</si>
  <si>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</si>
  <si>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</si>
  <si>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</si>
  <si>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</si>
  <si>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</si>
  <si>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</si>
  <si>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</si>
  <si>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</si>
  <si>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</si>
  <si>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</si>
  <si>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</si>
  <si>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</si>
  <si>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</si>
  <si>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</si>
  <si>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</si>
  <si>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</si>
  <si>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</si>
  <si>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</si>
  <si>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</si>
  <si>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</si>
  <si>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</si>
  <si>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</si>
  <si>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</si>
  <si>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</si>
  <si>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</si>
  <si>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</si>
  <si>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</si>
  <si>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</si>
  <si>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</si>
  <si>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</si>
  <si>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</si>
  <si>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</si>
  <si>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</si>
  <si>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</si>
  <si>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</si>
  <si>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</si>
  <si>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</si>
  <si>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</si>
  <si>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</si>
  <si>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</si>
  <si>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</si>
  <si>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</si>
  <si>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</si>
  <si>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</si>
  <si>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</si>
  <si>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</si>
  <si>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</si>
  <si>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</si>
  <si>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</si>
  <si>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</si>
  <si>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</si>
  <si>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</si>
  <si>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</si>
  <si>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</si>
  <si>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</si>
  <si>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</si>
  <si>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</si>
  <si>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</si>
  <si>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</si>
  <si>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</si>
  <si>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</si>
  <si>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</si>
  <si>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</si>
  <si>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</si>
  <si>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</si>
  <si>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</si>
  <si>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</si>
  <si>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</si>
  <si>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</si>
  <si>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</si>
  <si>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</si>
  <si>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</si>
  <si>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</si>
  <si>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</si>
  <si>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</si>
  <si>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</si>
  <si>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</si>
  <si>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</si>
  <si>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</si>
  <si>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</si>
  <si>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</si>
  <si>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</si>
  <si>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</si>
  <si>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</si>
  <si>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</si>
  <si>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</si>
  <si>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</si>
  <si>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</si>
  <si>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</si>
  <si>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</si>
  <si>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</si>
  <si>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</si>
  <si>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</si>
  <si>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</si>
  <si>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</si>
  <si>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</si>
  <si>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</si>
  <si>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</si>
  <si>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</si>
  <si>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</si>
  <si>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</si>
  <si>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</si>
  <si>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</si>
  <si>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</si>
  <si>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</si>
  <si>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</si>
  <si>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</si>
  <si>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</si>
  <si>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</si>
  <si>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</si>
  <si>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</si>
  <si>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</si>
  <si>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</si>
  <si>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</si>
  <si>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</si>
  <si>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</si>
  <si>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</si>
  <si>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</si>
  <si>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</si>
  <si>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</si>
  <si>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</si>
  <si>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</si>
  <si>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</si>
  <si>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</si>
  <si>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</si>
  <si>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</si>
  <si>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</si>
  <si>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</si>
  <si>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</si>
  <si>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</si>
  <si>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</si>
  <si>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</si>
  <si>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</si>
  <si>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</si>
  <si>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</si>
  <si>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</si>
  <si>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</si>
  <si>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</si>
  <si>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</si>
  <si>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</si>
  <si>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</si>
  <si>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</si>
  <si>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</si>
  <si>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</si>
  <si>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</si>
  <si>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</si>
  <si>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</si>
  <si>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</si>
  <si>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</si>
  <si>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</si>
  <si>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</si>
  <si>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</si>
  <si>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</si>
  <si>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</si>
  <si>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</si>
  <si>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</si>
  <si>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</si>
  <si>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</si>
  <si>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</si>
  <si>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</si>
  <si>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</si>
  <si>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</si>
  <si>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</si>
  <si>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</si>
  <si>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</si>
  <si>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</si>
  <si>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</si>
  <si>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</si>
  <si>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</si>
  <si>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</si>
  <si>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</si>
  <si>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</si>
  <si>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</si>
  <si>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</si>
  <si>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</si>
  <si>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</si>
  <si>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</si>
  <si>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</si>
  <si>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</si>
  <si>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</si>
  <si>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</si>
  <si>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</si>
  <si>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</si>
  <si>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</si>
  <si>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</si>
  <si>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</si>
  <si>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</si>
  <si>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</si>
  <si>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</si>
  <si>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</si>
  <si>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</si>
  <si>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</si>
  <si>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</si>
  <si>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</si>
  <si>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</si>
  <si>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</si>
  <si>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</si>
  <si>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</si>
  <si>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</si>
  <si>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</si>
  <si>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</si>
  <si>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</si>
  <si>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</si>
  <si>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</si>
  <si>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</si>
  <si>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</si>
  <si>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</si>
  <si>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</si>
  <si>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</si>
  <si>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</si>
  <si>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</si>
  <si>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</si>
  <si>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</si>
  <si>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</si>
  <si>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</si>
  <si>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</si>
  <si>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</si>
  <si>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</si>
  <si>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</si>
  <si>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</si>
  <si>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</si>
  <si>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</si>
  <si>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</si>
  <si>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</si>
  <si>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</si>
  <si>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</si>
  <si>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</si>
  <si>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</si>
  <si>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</si>
  <si>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</si>
  <si>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</si>
  <si>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</si>
  <si>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</si>
  <si>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</si>
  <si>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</si>
  <si>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</si>
  <si>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</si>
  <si>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</si>
  <si>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</si>
  <si>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</si>
  <si>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</si>
  <si>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</si>
  <si>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</si>
  <si>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</si>
  <si>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</si>
  <si>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</si>
  <si>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</si>
  <si>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</si>
  <si>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</si>
  <si>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</si>
  <si>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</si>
  <si>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</si>
  <si>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</si>
  <si>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</si>
  <si>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</si>
  <si>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</si>
  <si>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</si>
  <si>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</si>
  <si>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</si>
  <si>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</si>
  <si>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</si>
  <si>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</si>
  <si>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</si>
  <si>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</si>
  <si>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</si>
  <si>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</si>
  <si>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</si>
  <si>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</si>
  <si>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</si>
  <si>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</si>
  <si>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</si>
  <si>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</si>
  <si>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</si>
  <si>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</si>
  <si>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</si>
  <si>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</si>
  <si>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</si>
  <si>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</si>
  <si>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</si>
  <si>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</si>
  <si>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</si>
  <si>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</si>
  <si>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</si>
  <si>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</si>
  <si>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</si>
  <si>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</si>
  <si>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</si>
  <si>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</si>
  <si>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</si>
  <si>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</si>
  <si>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</si>
  <si>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</si>
  <si>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</si>
  <si>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</si>
  <si>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</si>
  <si>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</si>
  <si>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</si>
  <si>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</si>
  <si>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</si>
  <si>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</si>
  <si>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</si>
  <si>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</si>
  <si>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</si>
  <si>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</si>
  <si>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</si>
  <si>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</si>
  <si>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</si>
  <si>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</si>
  <si>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</si>
  <si>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</si>
  <si>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</si>
  <si>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</si>
  <si>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</si>
  <si>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</si>
  <si>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</si>
  <si>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</si>
  <si>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</si>
  <si>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</si>
  <si>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</si>
  <si>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</si>
  <si>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</si>
  <si>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</si>
  <si>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</si>
  <si>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</si>
  <si>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</si>
  <si>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</si>
  <si>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</si>
  <si>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</si>
  <si>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</si>
  <si>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</si>
  <si>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</si>
  <si>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</si>
  <si>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</si>
  <si>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</si>
  <si>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</si>
  <si>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</si>
  <si>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</si>
  <si>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</si>
  <si>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</si>
  <si>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</si>
  <si>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</si>
  <si>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</si>
  <si>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</si>
  <si>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</si>
  <si>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</si>
  <si>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</si>
  <si>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</si>
  <si>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</si>
  <si>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</si>
  <si>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</si>
  <si>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</si>
  <si>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</si>
  <si>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</si>
  <si>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</si>
  <si>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</si>
  <si>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</si>
  <si>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</si>
  <si>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</si>
  <si>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</si>
  <si>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</si>
  <si>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</si>
  <si>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</si>
  <si>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</si>
  <si>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</si>
  <si>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</si>
  <si>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</si>
  <si>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</si>
  <si>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</si>
  <si>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</si>
  <si>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</si>
  <si>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</si>
  <si>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</si>
  <si>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</si>
  <si>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</si>
  <si>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</si>
  <si>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</si>
  <si>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</si>
  <si>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</si>
  <si>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</si>
  <si>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</si>
  <si>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</si>
  <si>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</si>
  <si>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</si>
  <si>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</si>
  <si>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</si>
  <si>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</si>
  <si>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</si>
  <si>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</si>
  <si>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</si>
  <si>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</si>
  <si>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</si>
  <si>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</si>
  <si>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</si>
  <si>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</si>
  <si>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</si>
  <si>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</si>
  <si>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</si>
  <si>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</si>
  <si>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</si>
  <si>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</si>
  <si>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</si>
  <si>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</si>
  <si>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</si>
  <si>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</si>
  <si>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</si>
  <si>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</si>
  <si>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</si>
  <si>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</si>
  <si>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</si>
  <si>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</si>
  <si>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</si>
  <si>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</si>
  <si>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</si>
  <si>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</si>
  <si>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</si>
  <si>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</si>
  <si>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</si>
  <si>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</si>
  <si>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</si>
  <si>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</si>
  <si>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</si>
  <si>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</si>
  <si>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</si>
  <si>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</si>
  <si>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</si>
  <si>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</si>
  <si>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</si>
  <si>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</si>
  <si>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</si>
  <si>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</si>
  <si>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</si>
  <si>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</si>
  <si>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</si>
  <si>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</si>
  <si>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</si>
  <si>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</si>
  <si>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</si>
  <si>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</si>
  <si>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</si>
  <si>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</si>
  <si>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</si>
  <si>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</si>
  <si>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</si>
  <si>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</si>
  <si>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</si>
  <si>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</si>
  <si>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</si>
  <si>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</si>
  <si>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</si>
  <si>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</si>
  <si>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</si>
  <si>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</si>
  <si>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</si>
  <si>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</si>
  <si>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</si>
  <si>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</si>
  <si>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</si>
  <si>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</si>
  <si>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</si>
  <si>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</si>
  <si>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</si>
  <si>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</si>
  <si>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</si>
  <si>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</si>
  <si>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</si>
  <si>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</si>
  <si>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</si>
  <si>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</si>
  <si>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</si>
  <si>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</si>
  <si>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</si>
  <si>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</si>
  <si>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</si>
  <si>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</si>
  <si>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</si>
  <si>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</si>
  <si>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</si>
  <si>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</si>
  <si>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</si>
  <si>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</si>
  <si>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</si>
  <si>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</si>
  <si>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</si>
  <si>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</si>
  <si>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</si>
  <si>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</si>
  <si>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</si>
  <si>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</si>
  <si>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</si>
  <si>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</si>
  <si>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</si>
  <si>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</si>
  <si>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</si>
  <si>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</si>
  <si>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</si>
  <si>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</si>
  <si>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</si>
  <si>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</si>
  <si>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</si>
  <si>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</si>
  <si>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</si>
  <si>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</si>
  <si>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</si>
  <si>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</si>
  <si>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</si>
  <si>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</si>
  <si>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</si>
  <si>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</si>
  <si>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</si>
  <si>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</si>
  <si>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</si>
  <si>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</si>
  <si>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</si>
  <si>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</si>
  <si>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</si>
  <si>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</si>
  <si>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</si>
  <si>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</si>
  <si>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</si>
  <si>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</si>
  <si>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</si>
  <si>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</si>
  <si>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</si>
  <si>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</si>
  <si>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</si>
  <si>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</si>
  <si>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</si>
  <si>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</si>
  <si>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</si>
  <si>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</si>
  <si>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</si>
  <si>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</si>
  <si>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</si>
  <si>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</si>
  <si>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</si>
  <si>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</si>
  <si>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</si>
  <si>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</si>
  <si>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</si>
  <si>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</si>
  <si>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</si>
  <si>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</si>
  <si>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</si>
  <si>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</si>
  <si>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</si>
  <si>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</si>
  <si>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</si>
  <si>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</si>
  <si>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</si>
  <si>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</si>
  <si>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</si>
  <si>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</si>
  <si>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</si>
  <si>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</si>
  <si>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</si>
  <si>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</si>
  <si>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</si>
  <si>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</si>
  <si>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</si>
  <si>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</si>
  <si>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</si>
  <si>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</si>
  <si>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</si>
  <si>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</si>
  <si>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</si>
  <si>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</si>
  <si>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</si>
  <si>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</si>
  <si>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</si>
  <si>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</si>
  <si>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</si>
  <si>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</si>
  <si>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</si>
  <si>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</si>
  <si>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</si>
  <si>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</si>
  <si>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</si>
  <si>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</si>
  <si>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</si>
  <si>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</si>
  <si>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</si>
  <si>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</si>
  <si>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</si>
  <si>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</si>
  <si>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</si>
  <si>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</si>
  <si>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</si>
  <si>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</si>
  <si>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</si>
  <si>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</si>
  <si>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</si>
  <si>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</si>
  <si>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</si>
  <si>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</si>
  <si>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</si>
  <si>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</si>
  <si>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</si>
  <si>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</si>
  <si>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</si>
  <si>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</si>
  <si>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</si>
  <si>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</si>
  <si>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</si>
  <si>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</si>
  <si>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</si>
  <si>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</si>
  <si>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</si>
  <si>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</si>
  <si>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</si>
  <si>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</si>
  <si>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</si>
  <si>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</si>
  <si>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</si>
  <si>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</si>
  <si>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</si>
  <si>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</si>
  <si>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</si>
  <si>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</si>
  <si>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</si>
  <si>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</si>
  <si>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</si>
  <si>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</si>
  <si>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</si>
  <si>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</si>
  <si>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</si>
  <si>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</si>
  <si>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</si>
  <si>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</si>
  <si>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</si>
  <si>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</si>
  <si>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</si>
  <si>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</si>
  <si>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</si>
  <si>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</si>
  <si>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</si>
  <si>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</si>
  <si>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</si>
  <si>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</si>
  <si>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</si>
  <si>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</si>
  <si>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</si>
  <si>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</si>
  <si>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</si>
  <si>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</si>
  <si>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</si>
  <si>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</si>
  <si>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</si>
  <si>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</si>
  <si>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</si>
  <si>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</si>
  <si>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</si>
  <si>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</si>
  <si>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</si>
  <si>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</si>
  <si>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</si>
  <si>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</si>
  <si>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</si>
  <si>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</si>
  <si>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</si>
  <si>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</si>
  <si>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</si>
  <si>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</si>
  <si>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</si>
  <si>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</si>
  <si>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</si>
  <si>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</si>
  <si>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</si>
  <si>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</si>
  <si>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</si>
  <si>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</si>
  <si>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</si>
  <si>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</si>
  <si>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</si>
  <si>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</si>
  <si>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</si>
  <si>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</si>
  <si>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</si>
  <si>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</si>
  <si>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</si>
  <si>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</si>
  <si>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</si>
  <si>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</si>
  <si>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</si>
  <si>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</si>
  <si>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</si>
  <si>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</si>
  <si>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</si>
  <si>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</si>
  <si>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</si>
  <si>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</si>
  <si>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</si>
  <si>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</si>
  <si>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</si>
  <si>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</si>
  <si>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</si>
  <si>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</si>
  <si>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</si>
  <si>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</si>
  <si>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</si>
  <si>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</si>
  <si>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</si>
  <si>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</si>
  <si>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</si>
  <si>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</si>
  <si>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</si>
  <si>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</si>
  <si>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</si>
  <si>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</si>
  <si>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</si>
  <si>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</si>
  <si>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</si>
  <si>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</si>
  <si>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</si>
  <si>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</si>
  <si>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</si>
  <si>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</si>
  <si>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</si>
  <si>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</si>
  <si>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</si>
  <si>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</si>
  <si>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</si>
  <si>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</si>
  <si>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</si>
  <si>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</si>
  <si>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</si>
  <si>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</si>
  <si>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</si>
  <si>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</si>
  <si>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</si>
  <si>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</si>
  <si>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</si>
  <si>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</si>
  <si>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</si>
  <si>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</si>
  <si>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</si>
  <si>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</si>
  <si>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</si>
  <si>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</si>
  <si>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</si>
  <si>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</si>
  <si>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</si>
  <si>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</si>
  <si>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</si>
  <si>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</si>
  <si>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</si>
  <si>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</si>
  <si>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</si>
  <si>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</si>
  <si>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</si>
  <si>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</si>
  <si>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</si>
  <si>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</si>
  <si>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</si>
  <si>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</si>
  <si>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</si>
  <si>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</si>
  <si>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</si>
  <si>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</si>
  <si>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</si>
  <si>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</si>
  <si>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</si>
  <si>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</si>
  <si>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</si>
  <si>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</si>
  <si>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</si>
  <si>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</si>
  <si>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</si>
  <si>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</si>
  <si>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</si>
  <si>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</si>
  <si>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</si>
  <si>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</si>
  <si>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</si>
  <si>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</si>
  <si>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</si>
  <si>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</si>
  <si>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</si>
  <si>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</si>
  <si>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</si>
  <si>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</si>
  <si>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</si>
  <si>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</si>
  <si>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</si>
  <si>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</si>
  <si>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</si>
  <si>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</si>
  <si>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</si>
  <si>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</si>
  <si>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</si>
  <si>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</si>
  <si>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</si>
  <si>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</si>
  <si>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</si>
  <si>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</si>
  <si>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</si>
  <si>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</si>
  <si>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</si>
  <si>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</si>
  <si>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</si>
  <si>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</si>
  <si>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</si>
  <si>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</si>
  <si>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</si>
  <si>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</si>
  <si>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</si>
  <si>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</si>
  <si>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</si>
  <si>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</si>
  <si>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</si>
  <si>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</si>
  <si>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</si>
  <si>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</si>
  <si>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</si>
  <si>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</si>
  <si>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</si>
  <si>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</si>
  <si>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</si>
  <si>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</si>
  <si>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</si>
  <si>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</si>
  <si>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</si>
  <si>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</si>
  <si>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</si>
  <si>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</si>
  <si>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</si>
  <si>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</si>
  <si>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</si>
  <si>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</si>
  <si>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</si>
  <si>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</si>
  <si>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</si>
  <si>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</si>
  <si>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</si>
  <si>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</si>
  <si>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</si>
  <si>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</si>
  <si>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</si>
  <si>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</si>
  <si>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</si>
  <si>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</si>
  <si>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</si>
  <si>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</si>
  <si>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</si>
  <si>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</si>
  <si>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</si>
  <si>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</si>
  <si>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</si>
  <si>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</si>
  <si>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</si>
  <si>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</si>
  <si>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</si>
  <si>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</si>
  <si>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</si>
  <si>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</si>
  <si>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</si>
  <si>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</si>
  <si>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</si>
  <si>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</si>
  <si>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</si>
  <si>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</si>
  <si>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</si>
  <si>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</si>
  <si>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</si>
  <si>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</si>
  <si>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</si>
  <si>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</si>
  <si>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</si>
  <si>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</si>
  <si>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</si>
  <si>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</si>
  <si>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</si>
  <si>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</si>
  <si>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</si>
  <si>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</si>
  <si>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</si>
  <si>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</si>
  <si>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</si>
  <si>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</si>
  <si>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</si>
  <si>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</si>
  <si>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</si>
  <si>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</si>
  <si>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</si>
  <si>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</si>
  <si>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</si>
  <si>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</si>
  <si>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</si>
  <si>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</si>
  <si>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</si>
  <si>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</si>
  <si>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</si>
  <si>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</si>
  <si>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</si>
  <si>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</si>
  <si>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</si>
  <si>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</si>
  <si>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</si>
  <si>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</si>
  <si>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</si>
  <si>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</si>
  <si>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</si>
  <si>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</si>
  <si>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</si>
  <si>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</si>
  <si>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</si>
  <si>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</si>
  <si>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</si>
  <si>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</si>
  <si>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</si>
  <si>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</si>
  <si>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</si>
  <si>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</si>
  <si>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</si>
  <si>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</si>
  <si>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</si>
  <si>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</si>
  <si>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</si>
  <si>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</si>
  <si>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</si>
  <si>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</si>
  <si>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</si>
  <si>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</si>
  <si>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</si>
  <si>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</si>
  <si>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</si>
  <si>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</si>
  <si>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</si>
  <si>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</si>
  <si>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</si>
  <si>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</si>
  <si>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</si>
  <si>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</si>
  <si>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</si>
  <si>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</si>
  <si>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</si>
  <si>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</si>
  <si>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</si>
  <si>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</si>
  <si>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</si>
  <si>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</si>
  <si>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</si>
  <si>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</si>
  <si>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</si>
  <si>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</si>
  <si>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</si>
  <si>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</si>
  <si>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</si>
  <si>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</si>
  <si>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</si>
  <si>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</si>
  <si>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</si>
  <si>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</si>
  <si>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</si>
  <si>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</si>
  <si>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</si>
  <si>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</si>
  <si>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</si>
  <si>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</si>
  <si>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</si>
  <si>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</si>
  <si>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</si>
  <si>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</si>
  <si>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</si>
  <si>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</si>
  <si>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</si>
  <si>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</si>
  <si>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</si>
  <si>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</si>
  <si>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</si>
  <si>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</si>
  <si>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</si>
  <si>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</si>
  <si>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</si>
  <si>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</si>
  <si>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</si>
  <si>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</si>
  <si>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</si>
  <si>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</si>
  <si>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</si>
  <si>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</si>
  <si>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</si>
  <si>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</si>
  <si>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</si>
  <si>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</si>
  <si>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</si>
  <si>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</si>
  <si>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</si>
  <si>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</si>
  <si>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</si>
  <si>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</si>
  <si>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</si>
  <si>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</si>
  <si>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</si>
  <si>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</si>
  <si>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</si>
  <si>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</si>
  <si>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</si>
  <si>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</si>
  <si>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</si>
  <si>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</si>
  <si>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</si>
  <si>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</si>
  <si>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</si>
  <si>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</si>
  <si>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</si>
  <si>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</si>
  <si>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</si>
  <si>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</si>
  <si>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</si>
  <si>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</si>
  <si>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</si>
  <si>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</si>
  <si>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</si>
  <si>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</si>
  <si>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</si>
  <si>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</si>
  <si>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</si>
  <si>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</si>
  <si>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</si>
  <si>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</si>
  <si>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</si>
  <si>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</si>
  <si>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</si>
  <si>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</si>
  <si>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</si>
  <si>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</si>
  <si>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</si>
  <si>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</si>
  <si>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</si>
  <si>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</si>
  <si>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</si>
  <si>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</si>
  <si>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</si>
  <si>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</si>
  <si>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</si>
  <si>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</si>
  <si>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</si>
  <si>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</si>
  <si>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</si>
  <si>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</si>
  <si>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</si>
  <si>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</si>
  <si>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</si>
  <si>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</si>
  <si>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</si>
  <si>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</si>
  <si>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</si>
  <si>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</si>
  <si>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</si>
  <si>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</si>
  <si>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</si>
  <si>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</si>
  <si>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</si>
  <si>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</si>
  <si>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</si>
  <si>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</si>
  <si>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</si>
  <si>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</si>
  <si>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</si>
  <si>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</si>
  <si>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</si>
  <si>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</si>
  <si>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</si>
  <si>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</si>
  <si>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</si>
  <si>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</si>
  <si>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</si>
  <si>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</si>
  <si>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</si>
  <si>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</si>
  <si>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</si>
  <si>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</si>
  <si>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</si>
  <si>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</si>
  <si>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</si>
  <si>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</si>
  <si>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</si>
  <si>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</si>
  <si>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</si>
  <si>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</si>
  <si>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</si>
  <si>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</si>
  <si>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</si>
  <si>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</si>
  <si>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</si>
  <si>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</si>
  <si>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</si>
  <si>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</si>
  <si>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</si>
  <si>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</si>
  <si>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</si>
  <si>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</si>
  <si>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</si>
  <si>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</si>
  <si>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</si>
  <si>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</si>
  <si>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</si>
  <si>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</si>
  <si>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</si>
  <si>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</si>
  <si>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</si>
  <si>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</si>
  <si>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</si>
  <si>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</si>
  <si>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</si>
  <si>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</si>
  <si>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</si>
  <si>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</si>
  <si>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</si>
  <si>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</si>
  <si>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</si>
  <si>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</si>
  <si>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</si>
  <si>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</si>
  <si>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</si>
  <si>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</si>
  <si>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</si>
  <si>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</si>
  <si>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</si>
  <si>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</si>
  <si>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</si>
  <si>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</si>
  <si>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</si>
  <si>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</si>
  <si>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</si>
  <si>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</si>
  <si>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</si>
  <si>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</si>
  <si>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</si>
  <si>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</si>
  <si>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</si>
  <si>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</si>
  <si>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</si>
  <si>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</si>
  <si>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</si>
  <si>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</si>
  <si>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</si>
  <si>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</si>
  <si>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</si>
  <si>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</si>
  <si>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</si>
  <si>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</si>
  <si>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</si>
  <si>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</si>
  <si>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</si>
  <si>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</si>
  <si>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</si>
  <si>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</si>
  <si>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</si>
  <si>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</si>
  <si>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</si>
  <si>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</si>
  <si>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</si>
  <si>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</si>
  <si>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</si>
  <si>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</si>
  <si>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</si>
  <si>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</si>
  <si>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</si>
  <si>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</si>
  <si>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</si>
  <si>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</si>
  <si>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</si>
  <si>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</si>
  <si>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</si>
  <si>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</si>
  <si>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</si>
  <si>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</si>
  <si>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</si>
  <si>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</si>
  <si>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</si>
  <si>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</si>
  <si>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</si>
  <si>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</si>
  <si>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</si>
  <si>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</si>
  <si>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</si>
  <si>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</si>
  <si>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</si>
  <si>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</si>
  <si>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</si>
  <si>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</si>
  <si>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</si>
  <si>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</si>
  <si>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</si>
  <si>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</si>
  <si>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</si>
  <si>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</si>
  <si>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</si>
  <si>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</si>
  <si>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</si>
  <si>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</si>
  <si>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</si>
  <si>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</si>
  <si>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</si>
  <si>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</si>
  <si>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</si>
  <si>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</si>
  <si>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</si>
  <si>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</si>
  <si>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</si>
  <si>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</si>
  <si>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</si>
  <si>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</si>
  <si>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</si>
  <si>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</si>
  <si>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</si>
  <si>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</si>
  <si>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</si>
  <si>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</si>
  <si>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</si>
  <si>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</si>
  <si>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</si>
  <si>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</si>
  <si>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</si>
  <si>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</si>
  <si>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</si>
  <si>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</si>
  <si>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</si>
  <si>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</si>
  <si>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</si>
  <si>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</si>
  <si>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</si>
  <si>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</si>
  <si>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</si>
  <si>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</si>
  <si>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</si>
  <si>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</si>
  <si>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</si>
  <si>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</si>
  <si>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</si>
  <si>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</si>
  <si>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</si>
  <si>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</si>
  <si>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</si>
  <si>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</si>
  <si>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</si>
  <si>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</si>
  <si>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</si>
  <si>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</si>
  <si>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</si>
  <si>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</si>
  <si>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</si>
  <si>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</si>
  <si>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</si>
  <si>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</si>
  <si>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</si>
  <si>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</si>
  <si>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</si>
  <si>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</si>
  <si>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</si>
  <si>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</si>
  <si>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</si>
  <si>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</si>
  <si>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</si>
  <si>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</si>
  <si>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</si>
  <si>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</si>
  <si>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</si>
  <si>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</si>
  <si>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</si>
  <si>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</si>
  <si>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</si>
  <si>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</si>
  <si>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</si>
  <si>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</si>
  <si>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</si>
  <si>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</si>
  <si>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</si>
  <si>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</si>
  <si>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</si>
  <si>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</si>
  <si>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</si>
  <si>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</si>
  <si>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</si>
  <si>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</si>
  <si>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</si>
  <si>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</si>
  <si>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</si>
  <si>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</si>
  <si>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</si>
  <si>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</si>
  <si>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</si>
  <si>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</si>
  <si>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</si>
  <si>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</si>
  <si>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</si>
  <si>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</si>
  <si>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</si>
  <si>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</si>
  <si>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</si>
  <si>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</si>
  <si>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</si>
  <si>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</si>
  <si>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</si>
  <si>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</si>
  <si>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</si>
  <si>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</si>
  <si>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</si>
  <si>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</si>
  <si>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</si>
  <si>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</si>
  <si>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</si>
  <si>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</si>
  <si>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</si>
  <si>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</si>
  <si>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</si>
  <si>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</si>
  <si>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</si>
  <si>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</si>
  <si>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</si>
  <si>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</si>
  <si>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</si>
  <si>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</si>
  <si>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</si>
  <si>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</si>
  <si>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</si>
  <si>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</si>
  <si>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</si>
  <si>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</si>
  <si>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</si>
  <si>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</si>
  <si>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</si>
  <si>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</si>
  <si>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</si>
  <si>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</si>
  <si>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</si>
  <si>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</si>
  <si>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</si>
  <si>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</si>
  <si>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</si>
  <si>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</si>
  <si>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</si>
  <si>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</si>
  <si>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</si>
  <si>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</si>
  <si>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</si>
  <si>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</si>
  <si>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</si>
  <si>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</si>
  <si>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</si>
  <si>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</si>
  <si>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</si>
  <si>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</si>
  <si>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</si>
  <si>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</si>
  <si>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</si>
  <si>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</si>
  <si>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</si>
  <si>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</si>
  <si>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</si>
  <si>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</si>
  <si>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</si>
  <si>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</si>
  <si>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</si>
  <si>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</si>
  <si>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</si>
  <si>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</si>
  <si>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</si>
  <si>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</si>
  <si>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</si>
  <si>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</si>
  <si>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</si>
  <si>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</si>
  <si>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</si>
  <si>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</si>
  <si>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</si>
  <si>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</si>
  <si>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</si>
  <si>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</si>
  <si>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</si>
  <si>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</si>
  <si>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</si>
  <si>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</si>
  <si>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</si>
  <si>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</si>
  <si>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</si>
  <si>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</si>
  <si>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</si>
  <si>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</si>
  <si>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</si>
  <si>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</si>
  <si>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</si>
  <si>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</si>
  <si>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</si>
  <si>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</si>
  <si>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</si>
  <si>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</si>
  <si>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</si>
  <si>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</si>
  <si>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</si>
  <si>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</si>
  <si>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</si>
  <si>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</si>
  <si>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</si>
  <si>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</si>
  <si>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</si>
  <si>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</si>
  <si>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</si>
  <si>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</si>
  <si>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</si>
  <si>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</si>
  <si>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</si>
  <si>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</si>
  <si>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</si>
  <si>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</si>
  <si>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</si>
  <si>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</si>
  <si>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</si>
  <si>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</si>
  <si>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</si>
  <si>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</si>
  <si>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</si>
  <si>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</si>
  <si>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</si>
  <si>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</si>
  <si>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</si>
  <si>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</si>
  <si>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</si>
  <si>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</si>
  <si>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</si>
  <si>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</si>
  <si>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</si>
  <si>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</si>
  <si>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</si>
  <si>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</si>
  <si>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</si>
  <si>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</si>
  <si>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</si>
  <si>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</si>
  <si>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</si>
  <si>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</si>
  <si>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</si>
  <si>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</si>
  <si>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</si>
  <si>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</si>
  <si>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</si>
  <si>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</si>
  <si>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</si>
  <si>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</si>
  <si>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</si>
  <si>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</si>
  <si>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</si>
  <si>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</si>
  <si>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</si>
  <si>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</si>
  <si>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</si>
  <si>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</si>
  <si>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</si>
  <si>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</si>
  <si>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</si>
  <si>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</si>
  <si>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</si>
  <si>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</si>
  <si>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</si>
  <si>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</si>
  <si>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</si>
  <si>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</si>
  <si>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</si>
  <si>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</si>
  <si>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</si>
  <si>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</si>
  <si>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</si>
  <si>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</si>
  <si>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</si>
  <si>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</si>
  <si>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</si>
  <si>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</si>
  <si>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</si>
  <si>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</si>
  <si>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</si>
  <si>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</si>
  <si>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</si>
  <si>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</si>
  <si>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</si>
  <si>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</si>
  <si>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</si>
  <si>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</si>
  <si>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</si>
  <si>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</si>
  <si>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</si>
  <si>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</si>
  <si>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</si>
  <si>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</si>
  <si>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</si>
  <si>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</si>
  <si>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</si>
  <si>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</si>
  <si>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</si>
  <si>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</si>
  <si>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</si>
  <si>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</si>
  <si>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</si>
  <si>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</si>
  <si>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</si>
  <si>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</si>
  <si>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</si>
  <si>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</si>
  <si>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</si>
  <si>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</si>
  <si>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</si>
  <si>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</si>
  <si>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</si>
  <si>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</si>
  <si>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</si>
  <si>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</si>
  <si>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</si>
  <si>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</si>
  <si>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</si>
  <si>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</si>
  <si>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</si>
  <si>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</si>
  <si>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</si>
  <si>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</si>
  <si>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</si>
  <si>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</si>
  <si>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</si>
  <si>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</si>
  <si>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</si>
  <si>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</si>
  <si>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</si>
  <si>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</si>
  <si>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</si>
  <si>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</si>
  <si>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</si>
  <si>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</si>
  <si>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</si>
  <si>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</si>
  <si>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</si>
  <si>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</si>
  <si>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</si>
  <si>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</si>
  <si>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</si>
  <si>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</si>
  <si>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</si>
  <si>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</si>
  <si>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</si>
  <si>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</si>
  <si>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</si>
  <si>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</si>
  <si>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</si>
  <si>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</si>
  <si>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</si>
  <si>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</si>
  <si>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</si>
  <si>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</si>
  <si>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</si>
  <si>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</si>
  <si>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</si>
  <si>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</si>
  <si>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</si>
  <si>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</si>
  <si>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</si>
  <si>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</si>
  <si>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</si>
  <si>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</si>
  <si>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</si>
  <si>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</si>
  <si>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</si>
  <si>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</si>
  <si>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</si>
  <si>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</si>
  <si>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</si>
  <si>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</si>
  <si>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</si>
  <si>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</si>
  <si>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</si>
  <si>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</si>
  <si>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</si>
  <si>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</si>
  <si>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</si>
  <si>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</si>
  <si>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</si>
  <si>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</si>
  <si>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</si>
  <si>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</si>
  <si>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</si>
  <si>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</si>
  <si>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</si>
  <si>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</si>
  <si>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</si>
  <si>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</si>
  <si>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</si>
  <si>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</si>
  <si>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</si>
  <si>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</si>
  <si>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</si>
  <si>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</si>
  <si>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</si>
  <si>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</si>
  <si>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</si>
  <si>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</si>
  <si>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</si>
  <si>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</si>
  <si>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</si>
  <si>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</si>
  <si>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</si>
  <si>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</si>
  <si>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</si>
  <si>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</si>
  <si>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</si>
  <si>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</si>
  <si>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</si>
  <si>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</si>
  <si>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</si>
  <si>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</si>
  <si>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</si>
  <si>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</si>
  <si>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</si>
  <si>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</si>
  <si>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</si>
  <si>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</si>
  <si>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</si>
  <si>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</si>
  <si>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</si>
  <si>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</si>
  <si>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</si>
  <si>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</si>
  <si>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</si>
  <si>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</si>
  <si>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</si>
  <si>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</si>
  <si>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</si>
  <si>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</si>
  <si>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</si>
  <si>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</si>
  <si>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</si>
  <si>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</si>
  <si>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</si>
  <si>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</si>
  <si>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</si>
  <si>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</si>
  <si>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</si>
  <si>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</si>
  <si>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</si>
  <si>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</si>
  <si>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</si>
  <si>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</si>
  <si>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</si>
  <si>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</si>
  <si>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</si>
  <si>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</si>
  <si>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</si>
  <si>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</si>
  <si>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</si>
  <si>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</si>
  <si>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</si>
  <si>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</si>
  <si>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</si>
  <si>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</si>
  <si>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</si>
  <si>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</si>
  <si>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</si>
  <si>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</si>
  <si>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</si>
  <si>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</si>
  <si>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</si>
  <si>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</si>
  <si>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</si>
  <si>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</si>
  <si>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</si>
  <si>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</si>
  <si>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</si>
  <si>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</si>
  <si>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</si>
  <si>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</si>
  <si>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</si>
  <si>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</si>
  <si>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</si>
  <si>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</si>
  <si>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</si>
  <si>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</si>
  <si>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</si>
  <si>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</si>
  <si>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</si>
  <si>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</si>
  <si>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</si>
  <si>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</si>
  <si>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</si>
  <si>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</si>
  <si>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</si>
  <si>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</si>
  <si>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</si>
  <si>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</si>
  <si>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</si>
  <si>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</si>
  <si>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</si>
  <si>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</si>
  <si>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</si>
  <si>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</si>
  <si>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</si>
  <si>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</si>
  <si>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</si>
  <si>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</si>
  <si>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</si>
  <si>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</si>
  <si>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</si>
  <si>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</si>
  <si>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</si>
  <si>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</si>
  <si>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</si>
  <si>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</si>
  <si>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</si>
  <si>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</si>
  <si>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</si>
  <si>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</si>
  <si>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</si>
  <si>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</si>
  <si>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</si>
  <si>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</si>
  <si>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</si>
  <si>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</si>
  <si>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</si>
  <si>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</si>
  <si>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</si>
  <si>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</si>
  <si>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</si>
  <si>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</si>
  <si>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</si>
  <si>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</si>
  <si>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</si>
  <si>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</si>
  <si>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</si>
  <si>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</si>
  <si>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</si>
  <si>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</si>
  <si>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</si>
  <si>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</si>
  <si>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</si>
  <si>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</si>
  <si>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</si>
  <si>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</si>
  <si>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</si>
  <si>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</si>
  <si>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</si>
  <si>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</si>
  <si>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</si>
  <si>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</si>
  <si>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</si>
  <si>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</si>
  <si>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</si>
  <si>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</si>
  <si>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</si>
  <si>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</si>
  <si>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</si>
  <si>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</si>
  <si>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</si>
  <si>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</si>
  <si>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</si>
  <si>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</si>
  <si>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</si>
  <si>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</si>
  <si>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</si>
  <si>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</si>
  <si>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</si>
  <si>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</si>
  <si>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</si>
  <si>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</si>
  <si>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</si>
  <si>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</si>
  <si>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</si>
  <si>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</si>
  <si>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</si>
  <si>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</si>
  <si>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</si>
  <si>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</si>
  <si>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</si>
  <si>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</si>
  <si>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</si>
  <si>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</si>
  <si>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</si>
  <si>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</si>
  <si>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</si>
  <si>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</si>
  <si>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</si>
  <si>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</si>
  <si>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</si>
  <si>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</si>
  <si>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</si>
  <si>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</si>
  <si>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</si>
  <si>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</si>
  <si>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</si>
  <si>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</si>
  <si>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</si>
  <si>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</si>
  <si>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</si>
  <si>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</si>
  <si>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</si>
  <si>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</si>
  <si>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</si>
  <si>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</si>
  <si>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</si>
  <si>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</si>
  <si>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</si>
  <si>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</si>
  <si>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</si>
  <si>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</si>
  <si>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</si>
  <si>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</si>
  <si>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</si>
  <si>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</si>
  <si>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</si>
  <si>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</si>
  <si>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</si>
  <si>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</si>
  <si>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</si>
  <si>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</si>
  <si>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</si>
  <si>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</si>
  <si>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</si>
  <si>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</si>
  <si>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</si>
  <si>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</si>
  <si>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</si>
  <si>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</si>
  <si>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</si>
  <si>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</si>
  <si>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</si>
  <si>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</si>
  <si>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</si>
  <si>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</si>
  <si>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</si>
  <si>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</si>
  <si>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</si>
  <si>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</si>
  <si>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</si>
  <si>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</si>
  <si>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</si>
  <si>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</si>
  <si>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</si>
  <si>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</si>
  <si>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</si>
  <si>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</si>
  <si>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</si>
  <si>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</si>
  <si>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</si>
  <si>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</si>
  <si>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</si>
  <si>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</si>
  <si>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</si>
  <si>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</si>
  <si>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</si>
  <si>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</si>
  <si>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</si>
  <si>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</si>
  <si>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</si>
  <si>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</si>
  <si>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</si>
  <si>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</si>
  <si>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</si>
  <si>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</si>
  <si>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</si>
  <si>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</si>
  <si>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</si>
  <si>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</si>
  <si>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</si>
  <si>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</si>
  <si>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</si>
  <si>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</si>
  <si>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</si>
  <si>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</si>
  <si>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</si>
  <si>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</si>
  <si>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</si>
  <si>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</si>
  <si>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</si>
  <si>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</si>
  <si>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</si>
  <si>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</si>
  <si>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</si>
  <si>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</si>
  <si>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</si>
  <si>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</si>
  <si>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</si>
  <si>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</si>
  <si>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</si>
  <si>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</si>
  <si>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</si>
  <si>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</si>
  <si>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</si>
  <si>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</si>
  <si>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</si>
  <si>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</si>
  <si>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</si>
  <si>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</si>
  <si>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</si>
  <si>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</si>
  <si>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</si>
  <si>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</si>
  <si>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</si>
  <si>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</si>
  <si>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</si>
  <si>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</si>
  <si>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</si>
  <si>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</si>
  <si>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</si>
  <si>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</si>
  <si>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</si>
  <si>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</si>
  <si>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</si>
  <si>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</si>
  <si>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</si>
  <si>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</si>
  <si>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</si>
  <si>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</si>
  <si>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</si>
  <si>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</si>
  <si>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</si>
  <si>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</si>
  <si>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</si>
  <si>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</si>
  <si>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</si>
  <si>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</si>
  <si>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</si>
  <si>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</si>
  <si>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</si>
  <si>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</si>
  <si>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</si>
  <si>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</si>
  <si>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</si>
  <si>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</si>
  <si>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</si>
  <si>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</si>
  <si>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</si>
  <si>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</si>
  <si>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</si>
  <si>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</si>
  <si>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</si>
  <si>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</si>
  <si>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</si>
  <si>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</si>
  <si>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</si>
  <si>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</si>
  <si>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</si>
  <si>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</si>
  <si>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</si>
  <si>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</si>
  <si>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</si>
  <si>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</si>
  <si>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</si>
  <si>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</si>
  <si>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</si>
  <si>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</si>
  <si>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</si>
  <si>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</si>
  <si>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</si>
  <si>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</si>
  <si>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</si>
  <si>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</si>
  <si>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</si>
  <si>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</si>
  <si>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</si>
  <si>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</si>
  <si>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</si>
  <si>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</si>
  <si>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</si>
  <si>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</si>
  <si>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</si>
  <si>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</si>
  <si>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</si>
  <si>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</si>
  <si>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</si>
  <si>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</si>
  <si>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</si>
  <si>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</si>
  <si>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</si>
  <si>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</si>
  <si>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</si>
  <si>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</si>
  <si>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</si>
  <si>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</si>
  <si>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</si>
  <si>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</si>
  <si>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</si>
  <si>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</si>
  <si>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</si>
  <si>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</si>
  <si>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</si>
  <si>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</si>
  <si>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</si>
  <si>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</si>
  <si>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</si>
  <si>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</si>
  <si>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</si>
  <si>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</si>
  <si>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</si>
  <si>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</si>
  <si>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</si>
  <si>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</si>
  <si>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</si>
  <si>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</si>
  <si>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</si>
  <si>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</si>
  <si>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</si>
  <si>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</si>
  <si>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</si>
  <si>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</si>
  <si>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</si>
  <si>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</si>
  <si>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</si>
  <si>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</si>
  <si>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</si>
  <si>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</si>
  <si>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</si>
  <si>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</si>
  <si>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</si>
  <si>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</si>
  <si>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</si>
  <si>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</si>
  <si>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</si>
  <si>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</si>
  <si>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</si>
  <si>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</si>
  <si>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</si>
  <si>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</si>
  <si>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</si>
  <si>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</si>
  <si>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</si>
  <si>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</si>
  <si>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</si>
  <si>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</si>
  <si>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</si>
  <si>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</si>
  <si>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</si>
  <si>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</si>
  <si>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</si>
  <si>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</si>
  <si>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</si>
  <si>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</si>
  <si>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</si>
  <si>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</si>
  <si>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</si>
  <si>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</si>
  <si>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</si>
  <si>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</si>
  <si>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</si>
  <si>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</si>
  <si>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</si>
  <si>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</si>
  <si>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</si>
  <si>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</si>
  <si>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</si>
  <si>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</si>
  <si>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</si>
  <si>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</si>
  <si>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</si>
  <si>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</si>
  <si>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</si>
  <si>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</si>
  <si>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</si>
  <si>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</si>
  <si>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</si>
  <si>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</si>
  <si>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</si>
  <si>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</si>
  <si>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</si>
  <si>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</si>
  <si>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</si>
  <si>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</si>
  <si>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</si>
  <si>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</si>
  <si>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</si>
  <si>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</si>
  <si>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</si>
  <si>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</si>
  <si>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</si>
  <si>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</si>
  <si>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</si>
  <si>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</si>
  <si>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</si>
  <si>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</si>
  <si>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</si>
  <si>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</si>
  <si>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</si>
  <si>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</si>
  <si>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</si>
  <si>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</si>
  <si>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</si>
  <si>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</si>
  <si>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</si>
  <si>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</si>
  <si>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</si>
  <si>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</si>
  <si>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</si>
  <si>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</si>
  <si>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</si>
  <si>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</si>
  <si>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</si>
  <si>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</si>
  <si>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</si>
  <si>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</si>
  <si>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</si>
  <si>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</si>
  <si>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</si>
  <si>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</si>
  <si>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</si>
  <si>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</si>
  <si>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</si>
  <si>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</si>
  <si>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</si>
  <si>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</si>
  <si>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</si>
  <si>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</si>
  <si>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</si>
  <si>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</si>
  <si>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</si>
  <si>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</si>
  <si>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</si>
  <si>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</si>
  <si>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</si>
  <si>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</si>
  <si>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</si>
  <si>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</si>
  <si>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</si>
  <si>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</si>
  <si>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</si>
  <si>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</si>
  <si>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</si>
  <si>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</si>
  <si>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</si>
  <si>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</si>
  <si>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</si>
  <si>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</si>
  <si>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</si>
  <si>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</si>
  <si>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</si>
  <si>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</si>
  <si>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</si>
  <si>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</si>
  <si>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</si>
  <si>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</si>
  <si>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</si>
  <si>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</si>
  <si>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</si>
  <si>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</si>
  <si>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</si>
  <si>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</si>
  <si>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</si>
  <si>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</si>
  <si>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</si>
  <si>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</si>
  <si>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</si>
  <si>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</si>
  <si>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</si>
  <si>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</si>
  <si>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</si>
  <si>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</si>
  <si>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</si>
  <si>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</si>
  <si>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</si>
  <si>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</si>
  <si>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</si>
  <si>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</si>
  <si>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</si>
  <si>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</si>
  <si>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</si>
  <si>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</si>
  <si>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</si>
  <si>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</si>
  <si>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</si>
  <si>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</si>
  <si>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</si>
  <si>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</si>
  <si>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</si>
  <si>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</si>
  <si>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</si>
  <si>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</si>
  <si>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</si>
  <si>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</si>
  <si>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</si>
  <si>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</si>
  <si>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</si>
  <si>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</si>
  <si>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</si>
  <si>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</si>
  <si>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</si>
  <si>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</si>
  <si>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</si>
  <si>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</si>
  <si>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</si>
  <si>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</si>
  <si>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</si>
  <si>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</si>
  <si>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</si>
  <si>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</si>
  <si>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</si>
  <si>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</si>
  <si>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</si>
  <si>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</si>
  <si>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</si>
  <si>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</si>
  <si>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</si>
  <si>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</si>
  <si>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</si>
  <si>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</si>
  <si>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</si>
  <si>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</si>
  <si>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</si>
  <si>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</si>
  <si>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</si>
  <si>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</si>
  <si>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</si>
  <si>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</si>
  <si>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</si>
  <si>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</si>
  <si>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</si>
  <si>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</si>
  <si>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</si>
  <si>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</si>
  <si>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</si>
  <si>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</si>
  <si>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</si>
  <si>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</si>
  <si>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</si>
  <si>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</si>
  <si>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</si>
  <si>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</si>
  <si>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</si>
  <si>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</si>
  <si>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</si>
  <si>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</si>
  <si>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</si>
  <si>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</si>
  <si>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</si>
  <si>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</si>
  <si>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</si>
  <si>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</si>
  <si>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</si>
  <si>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</si>
  <si>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</si>
  <si>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</si>
  <si>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</si>
  <si>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</si>
  <si>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</si>
  <si>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</si>
  <si>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</si>
  <si>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</si>
  <si>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</si>
  <si>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</si>
  <si>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</si>
  <si>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</si>
  <si>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</si>
  <si>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</si>
  <si>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</si>
  <si>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</si>
  <si>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</si>
  <si>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</si>
  <si>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</si>
  <si>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</si>
  <si>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</si>
  <si>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</si>
  <si>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</si>
  <si>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</si>
  <si>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</si>
  <si>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</si>
  <si>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</si>
  <si>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</si>
  <si>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</si>
  <si>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</si>
  <si>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</si>
  <si>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</si>
  <si>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</si>
  <si>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</si>
  <si>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</si>
  <si>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</si>
  <si>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</si>
  <si>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</si>
  <si>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</si>
  <si>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</si>
  <si>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</si>
  <si>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</si>
  <si>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</si>
  <si>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</si>
  <si>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</si>
  <si>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</si>
  <si>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</si>
  <si>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</si>
  <si>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</si>
  <si>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</si>
  <si>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</si>
  <si>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</si>
  <si>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</si>
  <si>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</si>
  <si>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</si>
  <si>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</si>
  <si>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</si>
  <si>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</si>
  <si>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</si>
  <si>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</si>
  <si>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</si>
  <si>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</si>
  <si>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</si>
  <si>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</si>
  <si>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</si>
  <si>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</si>
  <si>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</si>
  <si>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</si>
  <si>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</si>
  <si>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</si>
  <si>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</si>
  <si>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</si>
  <si>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</si>
  <si>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</si>
  <si>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</si>
  <si>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</si>
  <si>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</si>
  <si>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</si>
  <si>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</si>
  <si>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</si>
  <si>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</si>
  <si>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</si>
  <si>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</si>
  <si>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</si>
  <si>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</si>
  <si>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</si>
  <si>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</si>
  <si>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</si>
  <si>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</si>
  <si>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</si>
  <si>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</si>
  <si>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</si>
  <si>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</si>
  <si>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</si>
  <si>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</si>
  <si>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</si>
  <si>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</si>
  <si>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</si>
  <si>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</si>
  <si>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</si>
  <si>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</si>
  <si>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</si>
  <si>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</si>
  <si>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</si>
  <si>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</si>
  <si>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</si>
  <si>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</si>
  <si>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</si>
  <si>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</si>
  <si>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</si>
  <si>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</si>
  <si>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</si>
  <si>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</si>
  <si>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</si>
  <si>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</si>
  <si>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</si>
  <si>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</si>
  <si>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</si>
  <si>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</si>
  <si>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</si>
  <si>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</si>
  <si>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</si>
  <si>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</si>
  <si>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</si>
  <si>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</si>
  <si>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</si>
  <si>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</si>
  <si>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</si>
  <si>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</si>
  <si>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</si>
  <si>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</si>
  <si>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</si>
  <si>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</si>
  <si>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</si>
  <si>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</si>
  <si>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</si>
  <si>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</si>
  <si>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</si>
  <si>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</si>
  <si>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</si>
  <si>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</si>
  <si>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</si>
  <si>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</si>
  <si>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</si>
  <si>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</si>
  <si>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</si>
  <si>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</si>
  <si>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</si>
  <si>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</si>
  <si>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</si>
  <si>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</si>
  <si>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</si>
  <si>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</si>
  <si>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</si>
  <si>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</si>
  <si>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</si>
  <si>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</si>
  <si>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</si>
  <si>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</si>
  <si>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</si>
  <si>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</si>
  <si>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</si>
  <si>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</si>
  <si>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</si>
  <si>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</si>
  <si>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</si>
  <si>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</si>
  <si>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</si>
  <si>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</si>
  <si>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</si>
  <si>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</si>
  <si>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</si>
  <si>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</si>
  <si>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</si>
  <si>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</si>
  <si>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</si>
  <si>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</si>
  <si>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</si>
  <si>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</si>
  <si>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</si>
  <si>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</si>
  <si>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</si>
  <si>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</si>
  <si>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</si>
  <si>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</si>
  <si>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</si>
  <si>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</si>
  <si>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</si>
  <si>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</si>
  <si>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</si>
  <si>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</si>
  <si>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</si>
  <si>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</si>
  <si>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</si>
  <si>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</si>
  <si>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</si>
  <si>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</si>
  <si>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</si>
  <si>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</si>
  <si>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</si>
  <si>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</si>
  <si>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</si>
  <si>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</si>
  <si>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</si>
  <si>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</si>
  <si>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</si>
  <si>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</si>
  <si>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</si>
  <si>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</si>
  <si>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</si>
  <si>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</si>
  <si>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</si>
  <si>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</si>
  <si>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</si>
  <si>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</si>
  <si>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</si>
  <si>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</si>
  <si>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</si>
  <si>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</si>
  <si>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</si>
  <si>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</si>
  <si>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</si>
  <si>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</si>
  <si>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</si>
  <si>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</si>
  <si>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</si>
  <si>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</si>
  <si>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</si>
  <si>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</si>
  <si>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</si>
  <si>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</si>
  <si>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</si>
  <si>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</si>
  <si>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</si>
  <si>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</si>
  <si>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</si>
  <si>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</si>
  <si>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</si>
  <si>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</si>
  <si>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</si>
  <si>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</si>
  <si>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</si>
  <si>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</si>
  <si>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</si>
  <si>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</si>
  <si>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</si>
  <si>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</si>
  <si>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</si>
  <si>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</si>
  <si>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</si>
  <si>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</si>
  <si>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</si>
  <si>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</si>
  <si>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</si>
  <si>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</si>
  <si>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</si>
  <si>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</si>
  <si>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</si>
  <si>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</si>
  <si>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</si>
  <si>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</si>
  <si>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</si>
  <si>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</si>
  <si>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</si>
  <si>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</si>
  <si>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</si>
  <si>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</si>
  <si>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</si>
  <si>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</si>
  <si>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</si>
  <si>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</si>
  <si>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</si>
  <si>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</si>
  <si>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</si>
  <si>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</si>
  <si>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</si>
  <si>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</si>
  <si>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</si>
  <si>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</si>
  <si>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</si>
  <si>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</si>
  <si>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</si>
  <si>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</si>
  <si>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</si>
  <si>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</si>
  <si>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</si>
  <si>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</si>
  <si>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</si>
  <si>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</si>
  <si>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</si>
  <si>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</si>
  <si>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</si>
  <si>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</si>
  <si>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</si>
  <si>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</si>
  <si>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</si>
  <si>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</si>
  <si>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</si>
  <si>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</si>
  <si>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</si>
  <si>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</si>
  <si>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</si>
  <si>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</si>
  <si>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</si>
  <si>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</si>
  <si>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</si>
  <si>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</si>
  <si>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</si>
  <si>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</si>
  <si>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</si>
  <si>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</si>
  <si>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</si>
  <si>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</si>
  <si>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</si>
  <si>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</si>
  <si>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</si>
  <si>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</si>
  <si>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</si>
  <si>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</si>
  <si>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</si>
  <si>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</si>
  <si>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</si>
  <si>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</si>
  <si>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</si>
  <si>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</si>
  <si>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</si>
  <si>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</si>
  <si>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</si>
  <si>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</si>
  <si>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</si>
  <si>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</si>
  <si>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</si>
  <si>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</si>
  <si>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</si>
  <si>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</si>
  <si>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</si>
  <si>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</si>
  <si>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</si>
  <si>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</si>
  <si>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</si>
  <si>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</si>
  <si>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</si>
  <si>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</si>
  <si>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</si>
  <si>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</si>
  <si>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</si>
  <si>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</si>
  <si>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</si>
  <si>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</si>
  <si>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</si>
  <si>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</si>
  <si>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</si>
  <si>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</si>
  <si>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</si>
  <si>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</si>
  <si>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</si>
  <si>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</si>
  <si>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</si>
  <si>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</si>
  <si>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</si>
  <si>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</si>
  <si>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</si>
  <si>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</si>
  <si>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</si>
  <si>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</si>
  <si>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</si>
  <si>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</si>
  <si>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</si>
  <si>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</si>
  <si>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</si>
  <si>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</si>
  <si>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</si>
  <si>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</si>
  <si>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</si>
  <si>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</si>
  <si>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</si>
  <si>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</si>
  <si>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</si>
  <si>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</si>
  <si>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</si>
  <si>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</si>
  <si>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</si>
  <si>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</si>
  <si>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</si>
  <si>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</si>
  <si>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</si>
  <si>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</si>
  <si>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</si>
  <si>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</si>
  <si>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</si>
  <si>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</si>
  <si>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</si>
  <si>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</si>
  <si>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</si>
  <si>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</si>
  <si>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</si>
  <si>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</si>
  <si>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</si>
  <si>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</si>
  <si>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</si>
  <si>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</si>
  <si>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</si>
  <si>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</si>
  <si>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</si>
  <si>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</si>
  <si>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</si>
  <si>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</si>
  <si>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</si>
  <si>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</si>
  <si>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</si>
  <si>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</si>
  <si>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</si>
  <si>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</si>
  <si>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</si>
  <si>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</si>
  <si>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</si>
  <si>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</si>
  <si>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</si>
  <si>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</si>
  <si>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</si>
  <si>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</si>
  <si>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</si>
  <si>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</si>
  <si>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</si>
  <si>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</si>
  <si>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</si>
  <si>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</si>
  <si>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</si>
  <si>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</si>
  <si>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</si>
  <si>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</si>
  <si>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</si>
  <si>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</si>
  <si>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</si>
  <si>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</si>
  <si>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</si>
  <si>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</si>
  <si>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</si>
  <si>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</si>
  <si>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</si>
  <si>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</si>
  <si>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</si>
  <si>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</si>
  <si>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</si>
  <si>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</si>
  <si>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</si>
  <si>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</si>
  <si>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</si>
  <si>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</si>
  <si>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</si>
  <si>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</si>
  <si>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</si>
  <si>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</si>
  <si>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</si>
  <si>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</si>
  <si>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</si>
  <si>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</si>
  <si>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</si>
  <si>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</si>
  <si>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</si>
  <si>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</si>
  <si>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</si>
  <si>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</si>
  <si>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</si>
  <si>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</si>
  <si>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</si>
  <si>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</si>
  <si>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</si>
  <si>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</si>
  <si>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</si>
  <si>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</si>
  <si>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</si>
  <si>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</si>
  <si>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</si>
  <si>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</si>
  <si>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</si>
  <si>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</si>
  <si>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</si>
  <si>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</si>
  <si>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</si>
  <si>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</si>
  <si>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</si>
  <si>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</si>
  <si>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</si>
  <si>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</si>
  <si>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</si>
  <si>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</si>
  <si>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</si>
  <si>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</si>
  <si>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</si>
  <si>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</si>
  <si>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</si>
  <si>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</si>
  <si>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</si>
  <si>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</si>
  <si>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</si>
  <si>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</si>
  <si>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</si>
  <si>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</si>
  <si>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</si>
  <si>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</si>
  <si>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</si>
  <si>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</si>
  <si>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</si>
  <si>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</si>
  <si>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</si>
  <si>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</si>
  <si>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</si>
  <si>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</si>
  <si>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</si>
  <si>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</si>
  <si>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</si>
  <si>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</si>
  <si>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</si>
  <si>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</si>
  <si>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</si>
  <si>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</si>
  <si>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</si>
  <si>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</si>
  <si>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</si>
  <si>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</si>
  <si>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</si>
  <si>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</si>
  <si>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</si>
  <si>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</si>
  <si>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</si>
  <si>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</si>
  <si>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</si>
  <si>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</si>
  <si>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</si>
  <si>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</si>
  <si>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</si>
  <si>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</si>
  <si>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</si>
  <si>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</si>
  <si>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</si>
  <si>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</si>
  <si>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</si>
  <si>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</si>
  <si>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</si>
  <si>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</si>
  <si>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</si>
  <si>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</si>
  <si>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</si>
  <si>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</si>
  <si>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</si>
  <si>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</si>
  <si>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</si>
  <si>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</si>
  <si>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</si>
  <si>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</si>
  <si>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</si>
  <si>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</si>
  <si>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</si>
  <si>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</si>
  <si>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</si>
  <si>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</si>
  <si>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</si>
  <si>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</si>
  <si>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</si>
  <si>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</si>
  <si>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</si>
  <si>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</si>
  <si>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</si>
  <si>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</si>
  <si>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</si>
  <si>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</si>
  <si>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</si>
  <si>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</si>
  <si>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</si>
  <si>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</si>
  <si>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</si>
  <si>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</si>
  <si>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</si>
  <si>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</si>
  <si>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</si>
  <si>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</si>
  <si>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</si>
  <si>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</si>
  <si>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</si>
  <si>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</si>
  <si>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</si>
  <si>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</si>
  <si>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</si>
  <si>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</si>
  <si>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</si>
  <si>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</si>
  <si>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</si>
  <si>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</si>
  <si>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</si>
  <si>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</si>
  <si>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</si>
  <si>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</si>
  <si>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</si>
  <si>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</si>
  <si>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</si>
  <si>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</si>
  <si>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</si>
  <si>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</si>
  <si>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</si>
  <si>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</si>
  <si>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</si>
  <si>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</si>
  <si>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</si>
  <si>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</si>
  <si>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</si>
  <si>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</si>
  <si>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</si>
  <si>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</si>
  <si>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</si>
  <si>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</si>
  <si>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</si>
  <si>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</si>
  <si>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</si>
  <si>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</si>
  <si>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</si>
  <si>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</si>
  <si>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</si>
  <si>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</si>
  <si>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</si>
  <si>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</si>
  <si>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</si>
  <si>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</si>
  <si>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</si>
  <si>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</si>
  <si>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</si>
  <si>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</si>
  <si>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</si>
  <si>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</si>
  <si>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</si>
  <si>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</si>
  <si>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</si>
  <si>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</si>
  <si>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</si>
  <si>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</si>
  <si>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</si>
  <si>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</si>
  <si>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</si>
  <si>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</si>
  <si>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</si>
  <si>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</si>
  <si>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</si>
  <si>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</si>
  <si>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</si>
  <si>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</si>
  <si>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</si>
  <si>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</si>
  <si>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</si>
  <si>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</si>
  <si>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</si>
  <si>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</si>
  <si>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</si>
  <si>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</si>
  <si>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</si>
  <si>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</si>
  <si>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</si>
  <si>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</si>
  <si>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</si>
  <si>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</si>
  <si>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</si>
  <si>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</si>
  <si>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</si>
  <si>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</si>
  <si>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</si>
  <si>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</si>
  <si>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</si>
  <si>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</si>
  <si>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</si>
  <si>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</si>
  <si>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</si>
  <si>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</si>
  <si>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</si>
  <si>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</si>
  <si>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</si>
  <si>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</si>
  <si>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</si>
  <si>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</si>
  <si>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</si>
  <si>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</si>
  <si>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</si>
  <si>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</si>
  <si>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</si>
  <si>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</si>
  <si>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</si>
  <si>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</si>
  <si>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</si>
  <si>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</si>
  <si>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</si>
  <si>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</si>
  <si>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</si>
  <si>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</si>
  <si>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</si>
  <si>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</si>
  <si>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</si>
  <si>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</si>
  <si>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</si>
  <si>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</si>
  <si>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</si>
  <si>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</si>
  <si>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</si>
  <si>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</si>
  <si>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</si>
  <si>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</si>
  <si>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</si>
  <si>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</si>
  <si>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</si>
  <si>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</si>
  <si>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</si>
  <si>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</si>
  <si>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</si>
  <si>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</si>
  <si>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</si>
  <si>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</si>
  <si>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</si>
  <si>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</si>
  <si>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</si>
  <si>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</si>
  <si>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</si>
  <si>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</si>
  <si>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</si>
  <si>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</si>
  <si>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</si>
  <si>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</si>
  <si>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</si>
  <si>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</si>
  <si>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</si>
  <si>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</si>
  <si>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</si>
  <si>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</si>
  <si>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</si>
  <si>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</si>
  <si>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</si>
  <si>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</si>
  <si>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</si>
  <si>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</si>
  <si>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</si>
  <si>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</si>
  <si>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</si>
  <si>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</si>
  <si>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</si>
  <si>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</si>
  <si>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</si>
  <si>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</si>
  <si>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</si>
  <si>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</si>
  <si>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</si>
  <si>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</si>
  <si>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</si>
  <si>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</si>
  <si>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</si>
  <si>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</si>
  <si>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</si>
  <si>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</si>
  <si>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</si>
  <si>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</si>
  <si>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</si>
  <si>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</si>
  <si>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</si>
  <si>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</si>
  <si>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</si>
  <si>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</si>
  <si>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</si>
  <si>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</si>
  <si>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</si>
  <si>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</si>
  <si>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</si>
  <si>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</si>
  <si>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</si>
  <si>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</si>
  <si>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</si>
  <si>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</si>
  <si>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</si>
  <si>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</si>
  <si>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</si>
  <si>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</si>
  <si>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</si>
  <si>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</si>
  <si>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</si>
  <si>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</si>
  <si>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</si>
  <si>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</si>
  <si>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</si>
  <si>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</si>
  <si>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</si>
  <si>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</si>
  <si>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</si>
  <si>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</si>
  <si>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</si>
  <si>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</si>
  <si>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</si>
  <si>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</si>
  <si>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</si>
  <si>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</si>
  <si>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</si>
  <si>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</si>
  <si>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</si>
  <si>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</si>
  <si>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</si>
  <si>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</si>
  <si>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</si>
  <si>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</si>
  <si>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</si>
  <si>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</si>
  <si>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</si>
  <si>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</si>
  <si>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</si>
  <si>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</si>
  <si>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</si>
  <si>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</si>
  <si>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</si>
  <si>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</si>
  <si>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</si>
  <si>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</si>
  <si>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</si>
  <si>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</si>
  <si>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</si>
  <si>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</si>
  <si>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</si>
  <si>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</si>
  <si>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</si>
  <si>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</si>
  <si>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</si>
  <si>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</si>
  <si>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</si>
  <si>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</si>
  <si>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</si>
  <si>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</si>
  <si>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</si>
  <si>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</si>
  <si>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</si>
  <si>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</si>
  <si>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</si>
  <si>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</si>
  <si>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</si>
  <si>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</si>
  <si>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</si>
  <si>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</si>
  <si>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</si>
  <si>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</si>
  <si>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</si>
  <si>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</si>
  <si>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</si>
  <si>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</si>
  <si>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</si>
  <si>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</si>
  <si>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</si>
  <si>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</si>
  <si>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</si>
  <si>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</si>
  <si>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</si>
  <si>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</si>
  <si>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</si>
  <si>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</si>
  <si>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</si>
  <si>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</si>
  <si>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</si>
  <si>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</si>
  <si>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</si>
  <si>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</si>
  <si>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</si>
  <si>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</si>
  <si>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</si>
  <si>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</si>
  <si>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</si>
  <si>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</si>
  <si>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</si>
  <si>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</si>
  <si>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</si>
  <si>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</si>
  <si>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</si>
  <si>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</si>
  <si>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</si>
  <si>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</si>
  <si>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</si>
  <si>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</si>
  <si>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</si>
  <si>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</si>
  <si>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</si>
  <si>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</si>
  <si>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</si>
  <si>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</si>
  <si>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</si>
  <si>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</si>
  <si>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</si>
  <si>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</si>
  <si>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</si>
  <si>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</si>
  <si>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</si>
  <si>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</si>
  <si>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</si>
  <si>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</si>
  <si>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</si>
  <si>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</si>
  <si>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</si>
  <si>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</si>
  <si>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</si>
  <si>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</si>
  <si>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</si>
  <si>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</si>
  <si>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</si>
  <si>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</si>
  <si>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</si>
  <si>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</si>
  <si>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</si>
  <si>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</si>
  <si>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</si>
  <si>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</si>
  <si>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</si>
  <si>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</si>
  <si>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</si>
  <si>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</si>
  <si>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</si>
  <si>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</si>
  <si>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</si>
  <si>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</si>
  <si>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</si>
  <si>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</si>
  <si>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</si>
  <si>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</si>
  <si>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</si>
  <si>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</si>
  <si>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</si>
  <si>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</si>
  <si>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</si>
  <si>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</si>
  <si>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</si>
  <si>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</si>
  <si>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</si>
  <si>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</si>
  <si>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</si>
  <si>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</si>
  <si>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</si>
  <si>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</si>
  <si>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</si>
  <si>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</si>
  <si>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</si>
  <si>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</si>
  <si>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</si>
  <si>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</si>
  <si>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</si>
  <si>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</si>
  <si>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</si>
  <si>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</si>
  <si>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</si>
  <si>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</si>
  <si>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</si>
  <si>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</si>
  <si>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</si>
  <si>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</si>
  <si>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</si>
  <si>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</si>
  <si>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</si>
  <si>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</si>
  <si>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</si>
  <si>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</si>
  <si>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</si>
  <si>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</si>
  <si>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</si>
  <si>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</si>
  <si>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</si>
  <si>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</si>
  <si>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</si>
  <si>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</si>
  <si>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</si>
  <si>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</si>
  <si>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</si>
  <si>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</si>
  <si>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</si>
  <si>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</si>
  <si>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</si>
  <si>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</si>
  <si>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</si>
  <si>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</si>
  <si>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</si>
  <si>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</si>
  <si>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</si>
  <si>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</si>
  <si>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</si>
  <si>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</si>
  <si>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</si>
  <si>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</si>
  <si>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</si>
  <si>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</si>
  <si>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</si>
  <si>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</si>
  <si>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</si>
  <si>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</si>
  <si>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</si>
  <si>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</si>
  <si>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</si>
  <si>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</si>
  <si>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</si>
  <si>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</si>
  <si>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</si>
  <si>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</si>
  <si>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</si>
  <si>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</si>
  <si>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</si>
  <si>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</si>
  <si>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</si>
  <si>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</si>
  <si>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</si>
  <si>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</si>
  <si>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</si>
  <si>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</si>
  <si>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</si>
  <si>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</si>
  <si>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</si>
  <si>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</si>
  <si>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</si>
  <si>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</si>
  <si>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</si>
  <si>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</si>
  <si>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</si>
  <si>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</si>
  <si>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</si>
  <si>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</si>
  <si>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</si>
  <si>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</si>
  <si>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</si>
  <si>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</si>
  <si>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</si>
  <si>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</si>
  <si>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</si>
  <si>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</si>
  <si>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</si>
  <si>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</si>
  <si>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</si>
  <si>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</si>
  <si>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</si>
  <si>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</si>
  <si>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</si>
  <si>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</si>
  <si>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</si>
  <si>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</si>
  <si>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</si>
  <si>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</si>
  <si>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</si>
  <si>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</si>
  <si>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</si>
  <si>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</si>
  <si>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</si>
  <si>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</si>
  <si>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</si>
  <si>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</si>
  <si>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</si>
  <si>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</si>
  <si>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</si>
  <si>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</si>
  <si>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</si>
  <si>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</si>
  <si>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</si>
  <si>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</si>
  <si>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</si>
  <si>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</si>
  <si>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</si>
  <si>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</si>
  <si>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</si>
  <si>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</si>
  <si>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</si>
  <si>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</si>
  <si>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</si>
  <si>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</si>
  <si>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</si>
  <si>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</si>
  <si>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</si>
  <si>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</si>
  <si>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</si>
  <si>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</si>
  <si>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</si>
  <si>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</si>
  <si>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</si>
  <si>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</si>
  <si>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</si>
  <si>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</si>
  <si>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</si>
  <si>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</si>
  <si>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</si>
  <si>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</si>
  <si>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</si>
  <si>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</si>
  <si>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</si>
  <si>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</si>
  <si>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</si>
  <si>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</si>
  <si>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</si>
  <si>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</si>
  <si>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</si>
  <si>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</si>
  <si>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</si>
  <si>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</si>
  <si>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</si>
  <si>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</si>
  <si>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</si>
  <si>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</si>
  <si>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</si>
  <si>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</si>
  <si>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</si>
  <si>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</si>
  <si>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</si>
  <si>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</si>
  <si>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</si>
  <si>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</si>
  <si>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</si>
  <si>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</si>
  <si>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</si>
  <si>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</si>
  <si>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</si>
  <si>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</si>
  <si>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</si>
  <si>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</si>
  <si>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</si>
  <si>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</si>
  <si>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</si>
  <si>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</si>
  <si>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</si>
  <si>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</si>
  <si>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</si>
  <si>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</si>
  <si>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</si>
  <si>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</si>
  <si>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</si>
  <si>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</si>
  <si>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</si>
  <si>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</si>
  <si>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</si>
  <si>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</si>
  <si>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</si>
  <si>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</si>
  <si>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</si>
  <si>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</si>
  <si>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</si>
  <si>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</si>
  <si>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</si>
  <si>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</si>
  <si>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</si>
  <si>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</si>
  <si>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</si>
  <si>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</si>
  <si>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</si>
  <si>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</si>
  <si>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</si>
  <si>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</si>
  <si>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</si>
  <si>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</si>
  <si>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</si>
  <si>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</si>
  <si>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</si>
  <si>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</si>
  <si>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</si>
  <si>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</si>
  <si>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</si>
  <si>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</si>
  <si>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</si>
  <si>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</si>
  <si>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</si>
  <si>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</si>
  <si>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</si>
  <si>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</si>
  <si>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</si>
  <si>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</si>
  <si>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</si>
  <si>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</si>
  <si>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</si>
  <si>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</si>
  <si>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</si>
  <si>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</si>
  <si>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</si>
  <si>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</si>
  <si>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</si>
  <si>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</si>
  <si>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</si>
  <si>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</si>
  <si>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</si>
  <si>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</si>
  <si>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</si>
  <si>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</si>
  <si>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</si>
  <si>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</si>
  <si>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</si>
  <si>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</si>
  <si>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</si>
  <si>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</si>
  <si>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</si>
  <si>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</si>
  <si>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</si>
  <si>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</si>
  <si>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</si>
  <si>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</si>
  <si>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</si>
  <si>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</si>
  <si>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</si>
  <si>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</si>
  <si>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</si>
  <si>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</si>
  <si>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</si>
  <si>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</si>
  <si>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</si>
  <si>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</si>
  <si>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</si>
  <si>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</si>
  <si>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</si>
  <si>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</si>
  <si>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</si>
  <si>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</si>
  <si>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</si>
  <si>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</si>
  <si>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</si>
  <si>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</si>
  <si>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</si>
  <si>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</si>
  <si>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</si>
  <si>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</si>
  <si>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</si>
  <si>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</si>
  <si>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</si>
  <si>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</si>
  <si>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</si>
  <si>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</si>
  <si>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</si>
  <si>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</si>
  <si>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</si>
  <si>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</si>
  <si>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</si>
  <si>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</si>
  <si>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</si>
  <si>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</si>
  <si>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</si>
  <si>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</si>
  <si>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</si>
  <si>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</si>
  <si>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</si>
  <si>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</si>
  <si>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</si>
  <si>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</si>
  <si>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</si>
  <si>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</si>
  <si>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</si>
  <si>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</si>
  <si>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</si>
  <si>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</si>
  <si>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</si>
  <si>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</si>
  <si>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</si>
  <si>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</si>
  <si>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</si>
  <si>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</si>
  <si>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</si>
  <si>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</si>
  <si>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</si>
  <si>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</si>
  <si>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</si>
  <si>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</si>
  <si>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</si>
  <si>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</si>
  <si>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</si>
  <si>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</si>
  <si>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</si>
  <si>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</si>
  <si>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</si>
  <si>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</si>
  <si>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</si>
  <si>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</si>
  <si>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</si>
  <si>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</si>
  <si>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</si>
  <si>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</si>
  <si>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</si>
  <si>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</si>
  <si>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</si>
  <si>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</si>
  <si>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</si>
  <si>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</si>
  <si>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</si>
  <si>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</si>
  <si>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</si>
  <si>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</si>
  <si>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</si>
  <si>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</si>
  <si>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</si>
  <si>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</si>
  <si>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</si>
  <si>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</si>
  <si>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</si>
  <si>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</si>
  <si>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</si>
  <si>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</si>
  <si>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</si>
  <si>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</si>
  <si>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</si>
  <si>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</si>
  <si>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</si>
  <si>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</si>
  <si>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</si>
  <si>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</si>
  <si>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</si>
  <si>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</si>
  <si>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</si>
  <si>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</si>
  <si>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</si>
  <si>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</si>
  <si>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</si>
  <si>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</si>
  <si>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</si>
  <si>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</si>
  <si>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</si>
  <si>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</si>
  <si>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</si>
  <si>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</si>
  <si>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</si>
  <si>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</si>
  <si>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</si>
  <si>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</si>
  <si>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</si>
  <si>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</si>
  <si>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</si>
  <si>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</si>
  <si>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</si>
  <si>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</si>
  <si>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</si>
  <si>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</si>
  <si>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</si>
  <si>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</si>
  <si>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</si>
  <si>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</si>
  <si>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</si>
  <si>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</si>
  <si>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</si>
  <si>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</si>
  <si>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</si>
  <si>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</si>
  <si>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</si>
  <si>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</si>
  <si>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</si>
  <si>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</si>
  <si>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</si>
  <si>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</si>
  <si>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</si>
  <si>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</si>
  <si>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</si>
  <si>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</si>
  <si>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</si>
  <si>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</si>
  <si>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</si>
  <si>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</si>
  <si>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</si>
  <si>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</si>
  <si>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</si>
  <si>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</si>
  <si>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</si>
  <si>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</si>
  <si>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</si>
  <si>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</si>
  <si>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</si>
  <si>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</si>
  <si>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</si>
  <si>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</si>
  <si>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</si>
  <si>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</si>
  <si>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</si>
  <si>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</si>
  <si>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</si>
  <si>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</si>
  <si>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</si>
  <si>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</si>
  <si>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</si>
  <si>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</si>
  <si>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</si>
  <si>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</si>
  <si>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</si>
  <si>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</si>
  <si>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</si>
  <si>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</si>
  <si>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</si>
  <si>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</si>
  <si>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</si>
  <si>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</si>
  <si>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</si>
  <si>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</si>
  <si>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</si>
  <si>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</si>
  <si>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</si>
  <si>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</si>
  <si>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</si>
  <si>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</si>
  <si>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</si>
  <si>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</si>
  <si>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</si>
  <si>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</si>
  <si>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</si>
  <si>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</si>
  <si>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</si>
  <si>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</si>
  <si>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</si>
  <si>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</si>
  <si>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</si>
  <si>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</si>
  <si>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</si>
  <si>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</si>
  <si>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</si>
  <si>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</si>
  <si>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</si>
  <si>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</si>
  <si>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</si>
  <si>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</si>
  <si>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</si>
  <si>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</si>
  <si>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</si>
  <si>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</si>
  <si>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</si>
  <si>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</si>
  <si>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</si>
  <si>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</si>
  <si>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</si>
  <si>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</si>
  <si>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</si>
  <si>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</si>
  <si>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</si>
  <si>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</si>
  <si>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</si>
  <si>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</si>
  <si>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</si>
  <si>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</si>
  <si>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</si>
  <si>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</si>
  <si>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</si>
  <si>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</si>
  <si>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</si>
  <si>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</si>
  <si>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</si>
  <si>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</si>
  <si>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</si>
  <si>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</si>
  <si>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</si>
  <si>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</si>
  <si>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</si>
  <si>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</si>
  <si>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</si>
  <si>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</si>
  <si>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</si>
  <si>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</si>
  <si>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</si>
  <si>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</si>
  <si>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</si>
  <si>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</si>
  <si>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</si>
  <si>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</si>
  <si>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</si>
  <si>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</si>
  <si>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</si>
  <si>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</si>
  <si>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</si>
  <si>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</si>
  <si>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</si>
  <si>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</si>
  <si>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</si>
  <si>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</si>
  <si>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</si>
  <si>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</si>
  <si>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</si>
  <si>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</si>
  <si>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</si>
  <si>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</si>
  <si>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</si>
  <si>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</si>
  <si>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</si>
  <si>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</si>
  <si>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</si>
  <si>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</si>
  <si>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</si>
  <si>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</si>
  <si>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</si>
  <si>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</si>
  <si>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</si>
  <si>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</si>
  <si>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</si>
  <si>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</si>
  <si>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</si>
  <si>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</si>
  <si>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</si>
  <si>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</si>
  <si>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</si>
  <si>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</si>
  <si>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</si>
  <si>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</si>
  <si>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</si>
  <si>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</si>
  <si>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</si>
  <si>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</si>
  <si>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</si>
  <si>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</si>
  <si>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</si>
  <si>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</si>
  <si>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</si>
  <si>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</si>
  <si>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</si>
  <si>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</si>
  <si>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</si>
  <si>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</si>
  <si>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</si>
  <si>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</si>
  <si>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</si>
  <si>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</si>
  <si>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</si>
  <si>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</si>
  <si>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</si>
  <si>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</si>
  <si>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</si>
  <si>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</si>
  <si>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</si>
  <si>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</si>
  <si>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</si>
  <si>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</si>
  <si>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</si>
  <si>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</si>
  <si>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</si>
  <si>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</si>
  <si>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</si>
  <si>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</si>
  <si>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</si>
  <si>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</si>
  <si>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</si>
  <si>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</si>
  <si>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</si>
  <si>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</si>
  <si>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</si>
  <si>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</si>
  <si>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</si>
  <si>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</si>
  <si>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</si>
  <si>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</si>
  <si>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</si>
  <si>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</si>
  <si>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</si>
  <si>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</si>
  <si>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</si>
  <si>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</si>
  <si>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</si>
  <si>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</si>
  <si>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</si>
  <si>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</si>
  <si>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</si>
  <si>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</si>
  <si>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</si>
  <si>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</si>
  <si>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</si>
  <si>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</si>
  <si>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</si>
  <si>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</si>
  <si>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</si>
  <si>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</si>
  <si>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</si>
  <si>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</si>
  <si>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</si>
  <si>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</si>
  <si>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</si>
  <si>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</si>
  <si>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</si>
  <si>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</si>
  <si>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</si>
  <si>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</si>
  <si>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</si>
  <si>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</si>
  <si>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</si>
  <si>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</si>
  <si>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</si>
  <si>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</si>
  <si>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</si>
  <si>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</si>
  <si>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</si>
  <si>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</si>
  <si>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</si>
  <si>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</si>
  <si>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</si>
  <si>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</si>
  <si>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</si>
  <si>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</si>
  <si>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</si>
  <si>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</si>
  <si>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</si>
  <si>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</si>
  <si>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</si>
  <si>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</si>
  <si>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</si>
  <si>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</si>
  <si>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</si>
  <si>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</si>
  <si>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</si>
  <si>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</si>
  <si>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</si>
  <si>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</si>
  <si>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</si>
  <si>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</si>
  <si>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</si>
  <si>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</si>
  <si>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</si>
  <si>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</si>
  <si>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</si>
  <si>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</si>
  <si>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</si>
  <si>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</si>
  <si>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</si>
  <si>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</si>
  <si>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</si>
  <si>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</si>
  <si>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</si>
  <si>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</si>
  <si>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</si>
  <si>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</si>
  <si>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</si>
  <si>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</si>
  <si>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</si>
  <si>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</si>
  <si>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</si>
  <si>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</si>
  <si>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</si>
  <si>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</si>
  <si>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</si>
  <si>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</si>
  <si>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</si>
  <si>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</si>
  <si>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</si>
  <si>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</si>
  <si>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</si>
  <si>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</si>
  <si>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</si>
  <si>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</si>
  <si>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</si>
  <si>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</si>
  <si>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</si>
  <si>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</si>
  <si>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</si>
  <si>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</si>
  <si>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</si>
  <si>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</si>
  <si>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</si>
  <si>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</si>
  <si>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</si>
  <si>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</si>
  <si>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</si>
  <si>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</si>
  <si>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</si>
  <si>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</si>
  <si>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</si>
  <si>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</si>
  <si>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</si>
  <si>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</si>
  <si>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</si>
  <si>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</si>
  <si>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</si>
  <si>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</si>
  <si>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</si>
  <si>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</si>
  <si>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</si>
  <si>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</si>
  <si>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</si>
  <si>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</si>
  <si>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</si>
  <si>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</si>
  <si>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</si>
  <si>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</si>
  <si>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</si>
  <si>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</si>
  <si>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</si>
  <si>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</si>
  <si>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</si>
  <si>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</si>
  <si>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</si>
  <si>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</si>
  <si>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</si>
  <si>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</si>
  <si>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</si>
  <si>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</si>
  <si>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</si>
  <si>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</si>
  <si>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</si>
  <si>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</si>
  <si>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</si>
  <si>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</si>
  <si>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</si>
  <si>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</si>
  <si>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</si>
  <si>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</si>
  <si>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</si>
  <si>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</si>
  <si>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</si>
  <si>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</si>
  <si>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</si>
  <si>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</si>
  <si>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</si>
  <si>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</si>
  <si>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</si>
  <si>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</si>
  <si>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</si>
  <si>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</si>
  <si>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</si>
  <si>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</si>
  <si>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</si>
  <si>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</si>
  <si>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</si>
  <si>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</si>
  <si>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</si>
  <si>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</si>
  <si>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</si>
  <si>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</si>
  <si>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</si>
  <si>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</si>
  <si>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</si>
  <si>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</si>
  <si>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</si>
  <si>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</si>
  <si>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</si>
  <si>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</si>
  <si>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</si>
  <si>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</si>
  <si>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</si>
  <si>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</si>
  <si>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</si>
  <si>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</si>
  <si>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</si>
  <si>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</si>
  <si>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</si>
  <si>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</si>
  <si>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</si>
  <si>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</si>
  <si>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</si>
  <si>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</si>
  <si>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</si>
  <si>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</si>
  <si>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</si>
  <si>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</si>
  <si>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</si>
  <si>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</si>
  <si>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</si>
  <si>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</si>
  <si>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</si>
  <si>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</si>
  <si>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</si>
  <si>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</si>
  <si>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</si>
  <si>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</si>
  <si>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</si>
  <si>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</si>
  <si>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</si>
  <si>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</si>
  <si>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</si>
  <si>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</si>
  <si>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</si>
  <si>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</si>
  <si>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</si>
  <si>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</si>
  <si>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</si>
  <si>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</si>
  <si>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</si>
  <si>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</si>
  <si>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</si>
  <si>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</si>
  <si>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</si>
  <si>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</si>
  <si>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</si>
  <si>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</si>
  <si>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</si>
  <si>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</si>
  <si>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</si>
  <si>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</si>
  <si>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</si>
  <si>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</si>
  <si>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</si>
  <si>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</si>
  <si>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</si>
  <si>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</si>
  <si>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</si>
  <si>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</si>
  <si>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</si>
  <si>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</si>
  <si>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</si>
  <si>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</si>
  <si>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</si>
  <si>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</si>
  <si>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</si>
  <si>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</si>
  <si>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</si>
  <si>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</si>
  <si>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</si>
  <si>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</si>
  <si>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</si>
  <si>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</si>
  <si>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</si>
  <si>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</si>
  <si>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</si>
  <si>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</si>
  <si>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</si>
  <si>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</si>
  <si>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</si>
  <si>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</si>
  <si>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</si>
  <si>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</si>
  <si>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</si>
  <si>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</si>
  <si>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</si>
  <si>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</si>
  <si>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</si>
  <si>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</si>
  <si>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</si>
  <si>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</si>
  <si>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</si>
  <si>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</si>
  <si>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</si>
  <si>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</si>
  <si>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</si>
  <si>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</si>
  <si>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</si>
  <si>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</si>
  <si>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</si>
  <si>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</si>
  <si>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</si>
  <si>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</si>
  <si>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</si>
  <si>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</si>
  <si>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</si>
  <si>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</si>
  <si>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</si>
  <si>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</si>
  <si>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</si>
  <si>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</si>
  <si>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</si>
  <si>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</si>
  <si>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</si>
  <si>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</si>
  <si>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</si>
  <si>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</si>
  <si>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</si>
  <si>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</si>
  <si>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</si>
  <si>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</si>
  <si>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</si>
  <si>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</si>
  <si>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</si>
  <si>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</si>
  <si>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</si>
  <si>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</si>
  <si>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</si>
  <si>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</si>
  <si>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</si>
  <si>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</si>
  <si>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</si>
  <si>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</si>
  <si>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</si>
  <si>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</si>
  <si>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</si>
  <si>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</si>
  <si>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</si>
  <si>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</si>
  <si>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</si>
  <si>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</si>
  <si>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</si>
  <si>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</si>
  <si>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</si>
  <si>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</si>
  <si>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</si>
  <si>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</si>
  <si>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</si>
  <si>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</si>
  <si>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</si>
  <si>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</si>
  <si>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</si>
  <si>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</si>
  <si>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</si>
  <si>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</si>
  <si>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</si>
  <si>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</si>
  <si>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</si>
  <si>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</si>
  <si>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</si>
  <si>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</si>
  <si>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</si>
  <si>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</si>
  <si>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</si>
  <si>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</si>
  <si>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</si>
  <si>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</si>
  <si>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</si>
  <si>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</si>
  <si>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</si>
  <si>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</si>
  <si>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</si>
  <si>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</si>
  <si>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</si>
  <si>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</si>
  <si>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</si>
  <si>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</si>
  <si>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</si>
  <si>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</si>
  <si>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</si>
  <si>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</si>
  <si>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</si>
  <si>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</si>
  <si>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</si>
  <si>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</si>
  <si>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</si>
  <si>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</si>
  <si>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</si>
  <si>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</si>
  <si>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</si>
  <si>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</si>
  <si>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</si>
  <si>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</si>
  <si>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</si>
  <si>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</si>
  <si>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</si>
  <si>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</si>
  <si>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</si>
  <si>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</si>
  <si>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</si>
  <si>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</si>
  <si>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</si>
  <si>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</si>
  <si>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</si>
  <si>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</si>
  <si>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</si>
  <si>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</si>
  <si>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</si>
  <si>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</si>
  <si>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</si>
  <si>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</si>
  <si>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</si>
  <si>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</si>
  <si>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</si>
  <si>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</si>
  <si>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</si>
  <si>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</si>
  <si>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</si>
  <si>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</si>
  <si>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</si>
  <si>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</si>
  <si>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</si>
  <si>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</si>
  <si>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</si>
  <si>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</si>
  <si>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</si>
  <si>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</si>
  <si>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</si>
  <si>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</si>
  <si>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</si>
  <si>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</si>
  <si>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</si>
  <si>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</si>
  <si>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</si>
  <si>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</si>
  <si>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</si>
  <si>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</si>
  <si>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</si>
  <si>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</si>
  <si>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</si>
  <si>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</si>
  <si>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</si>
  <si>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</si>
  <si>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</si>
  <si>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</si>
  <si>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</si>
  <si>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</si>
  <si>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</si>
  <si>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</si>
  <si>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</si>
  <si>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</si>
  <si>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</si>
  <si>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</si>
  <si>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</si>
  <si>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</si>
  <si>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</si>
  <si>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</si>
  <si>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</si>
  <si>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</si>
  <si>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</si>
  <si>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</si>
  <si>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</si>
  <si>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</si>
  <si>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</si>
  <si>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</si>
  <si>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</si>
  <si>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</si>
  <si>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</si>
  <si>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</si>
  <si>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</si>
  <si>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</si>
  <si>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</si>
  <si>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</si>
  <si>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</si>
  <si>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</si>
  <si>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</si>
  <si>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</si>
  <si>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</si>
  <si>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</si>
  <si>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</si>
  <si>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</si>
  <si>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</si>
  <si>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</si>
  <si>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</si>
  <si>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</si>
  <si>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</si>
  <si>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</si>
  <si>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</si>
  <si>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</si>
  <si>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</si>
  <si>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</si>
  <si>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</si>
  <si>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</si>
  <si>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</si>
  <si>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</si>
  <si>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</si>
  <si>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</si>
  <si>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</si>
  <si>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</si>
  <si>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</si>
  <si>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</si>
  <si>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</si>
  <si>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</si>
  <si>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</si>
  <si>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</si>
  <si>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</si>
  <si>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</si>
  <si>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</si>
  <si>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</si>
  <si>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</si>
  <si>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</si>
  <si>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</si>
  <si>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</si>
  <si>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</si>
  <si>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</si>
  <si>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</si>
  <si>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</si>
  <si>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</si>
  <si>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</si>
  <si>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</si>
  <si>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</si>
  <si>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</si>
  <si>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</si>
  <si>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</si>
  <si>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</si>
  <si>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</si>
  <si>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</si>
  <si>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</si>
  <si>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</si>
  <si>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</si>
  <si>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</si>
  <si>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</si>
  <si>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</si>
  <si>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</si>
  <si>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</si>
  <si>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</si>
  <si>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</si>
  <si>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</si>
  <si>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</si>
  <si>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</si>
  <si>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</si>
  <si>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</si>
  <si>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</si>
  <si>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</si>
  <si>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</si>
  <si>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</si>
  <si>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</si>
  <si>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</si>
  <si>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</si>
  <si>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</si>
  <si>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</si>
  <si>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</si>
  <si>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</si>
  <si>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</si>
  <si>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</si>
  <si>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</si>
  <si>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</si>
  <si>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</si>
  <si>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</si>
  <si>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</si>
  <si>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</si>
  <si>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</si>
  <si>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</si>
  <si>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</si>
  <si>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</si>
  <si>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</si>
  <si>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</si>
  <si>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</si>
  <si>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</si>
  <si>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</si>
  <si>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</si>
  <si>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</si>
  <si>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</si>
  <si>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</si>
  <si>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</si>
  <si>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</si>
  <si>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</si>
  <si>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</si>
  <si>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</si>
  <si>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</si>
  <si>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</si>
  <si>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</si>
  <si>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</si>
  <si>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</si>
  <si>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</si>
  <si>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</si>
  <si>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</si>
  <si>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</si>
  <si>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</si>
  <si>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</si>
  <si>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</si>
  <si>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</si>
  <si>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</si>
  <si>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</si>
  <si>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</si>
  <si>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</si>
  <si>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</si>
  <si>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</si>
  <si>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</si>
  <si>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</si>
  <si>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</si>
  <si>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</si>
  <si>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</si>
  <si>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</si>
  <si>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</si>
  <si>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</si>
  <si>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</si>
  <si>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</si>
  <si>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</si>
  <si>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</si>
  <si>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</si>
  <si>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</si>
  <si>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</si>
  <si>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</si>
  <si>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</si>
  <si>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</si>
  <si>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</si>
  <si>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</si>
  <si>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</si>
  <si>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</si>
  <si>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</si>
  <si>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</si>
  <si>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</si>
  <si>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</si>
  <si>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</si>
  <si>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</si>
  <si>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</si>
  <si>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</si>
  <si>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</si>
  <si>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</si>
  <si>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</si>
  <si>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</si>
  <si>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</si>
  <si>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</si>
  <si>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</si>
  <si>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</si>
  <si>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</si>
  <si>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</si>
  <si>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</si>
  <si>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</si>
  <si>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</si>
  <si>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</si>
  <si>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</si>
  <si>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</si>
  <si>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</si>
  <si>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</si>
  <si>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</si>
  <si>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</si>
  <si>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</si>
  <si>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</si>
  <si>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</si>
  <si>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</si>
  <si>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</si>
  <si>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</si>
  <si>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</si>
  <si>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</si>
  <si>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</si>
  <si>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</si>
  <si>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</si>
  <si>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</si>
  <si>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</si>
  <si>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</si>
  <si>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</si>
  <si>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</si>
  <si>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</si>
  <si>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</si>
  <si>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</si>
  <si>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</si>
  <si>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</si>
  <si>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</si>
  <si>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</si>
  <si>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</si>
  <si>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</si>
  <si>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</si>
  <si>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</si>
  <si>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</si>
  <si>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</si>
  <si>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</si>
  <si>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</si>
  <si>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</si>
  <si>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</si>
  <si>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</si>
  <si>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</si>
  <si>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</si>
  <si>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</si>
  <si>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</si>
  <si>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</si>
  <si>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</si>
  <si>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</si>
  <si>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</si>
  <si>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</si>
  <si>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</si>
  <si>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</si>
  <si>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</si>
  <si>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</si>
  <si>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</si>
  <si>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</si>
  <si>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</si>
  <si>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</si>
  <si>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</si>
  <si>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</si>
  <si>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</si>
  <si>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</si>
  <si>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</si>
  <si>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</si>
  <si>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</si>
  <si>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</si>
  <si>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</si>
  <si>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</si>
  <si>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</si>
  <si>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</si>
  <si>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</si>
  <si>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</si>
  <si>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</si>
  <si>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</si>
  <si>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</si>
  <si>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</si>
  <si>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</si>
  <si>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</si>
  <si>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</si>
  <si>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</si>
  <si>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</si>
  <si>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</si>
  <si>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</si>
  <si>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</si>
  <si>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</si>
  <si>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</si>
  <si>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</si>
  <si>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</si>
  <si>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</si>
  <si>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</si>
  <si>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</si>
  <si>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</si>
  <si>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</si>
  <si>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</si>
  <si>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</si>
  <si>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</si>
  <si>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</si>
  <si>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</si>
  <si>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</si>
  <si>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</si>
  <si>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</si>
  <si>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</si>
  <si>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</si>
  <si>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</si>
  <si>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</si>
  <si>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</si>
  <si>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</si>
  <si>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</si>
  <si>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</si>
  <si>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</si>
  <si>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</si>
  <si>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</si>
  <si>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</si>
  <si>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</si>
  <si>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</si>
  <si>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</si>
  <si>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</si>
  <si>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</si>
  <si>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</si>
  <si>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</si>
  <si>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</si>
  <si>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</si>
  <si>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</si>
  <si>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</si>
  <si>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</si>
  <si>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</si>
  <si>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</si>
  <si>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</si>
  <si>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</si>
  <si>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</si>
  <si>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</si>
  <si>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</si>
  <si>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</si>
  <si>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</si>
  <si>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</si>
  <si>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</si>
  <si>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</si>
  <si>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</si>
  <si>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</si>
  <si>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</si>
  <si>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</si>
  <si>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</si>
  <si>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</si>
  <si>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</si>
  <si>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</si>
  <si>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</si>
  <si>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</si>
  <si>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</si>
  <si>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</si>
  <si>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</si>
  <si>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</si>
  <si>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</si>
  <si>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</si>
  <si>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</si>
  <si>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</si>
  <si>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</si>
  <si>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</si>
  <si>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</si>
  <si>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</si>
  <si>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</si>
  <si>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</si>
  <si>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</si>
  <si>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</si>
  <si>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</si>
  <si>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</si>
  <si>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</si>
  <si>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</si>
  <si>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</si>
  <si>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</si>
  <si>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</si>
  <si>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</si>
  <si>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</si>
  <si>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</si>
  <si>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</si>
  <si>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</si>
  <si>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</si>
  <si>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</si>
  <si>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</si>
  <si>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</si>
  <si>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</si>
  <si>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</si>
  <si>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</si>
  <si>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</si>
  <si>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</si>
  <si>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</si>
  <si>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</si>
  <si>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</si>
  <si>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</si>
  <si>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</si>
  <si>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</si>
  <si>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</si>
  <si>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</si>
  <si>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</si>
  <si>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</si>
  <si>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</si>
  <si>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</si>
  <si>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</si>
  <si>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</si>
  <si>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</si>
  <si>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</si>
  <si>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</si>
  <si>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</si>
  <si>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</si>
  <si>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</si>
  <si>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</si>
  <si>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</si>
  <si>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</si>
  <si>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</si>
  <si>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</si>
  <si>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</si>
  <si>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</si>
  <si>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</si>
  <si>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</si>
  <si>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</si>
  <si>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</si>
  <si>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</si>
  <si>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</si>
  <si>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</si>
  <si>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</si>
  <si>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</si>
  <si>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</si>
  <si>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</si>
  <si>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</si>
  <si>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</si>
  <si>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</si>
  <si>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</si>
  <si>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</si>
  <si>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</si>
  <si>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</si>
  <si>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</si>
  <si>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</si>
  <si>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</si>
  <si>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</si>
  <si>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</si>
  <si>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</si>
  <si>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</si>
  <si>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</si>
  <si>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</si>
  <si>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</si>
  <si>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</si>
  <si>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</si>
  <si>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</si>
  <si>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</si>
  <si>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</si>
  <si>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</si>
  <si>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</si>
  <si>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</si>
  <si>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</si>
  <si>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</si>
  <si>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</si>
  <si>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</si>
  <si>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</si>
  <si>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</si>
  <si>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</si>
  <si>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</si>
  <si>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</si>
  <si>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</si>
  <si>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</si>
  <si>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</si>
  <si>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</si>
  <si>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</si>
  <si>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</si>
  <si>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</si>
  <si>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</si>
  <si>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</si>
  <si>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</si>
  <si>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</si>
  <si>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</si>
  <si>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</si>
  <si>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</si>
  <si>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</si>
  <si>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</si>
  <si>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</si>
  <si>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</si>
  <si>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</si>
  <si>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</si>
  <si>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</si>
  <si>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</si>
  <si>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</si>
  <si>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</si>
  <si>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</si>
  <si>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</si>
  <si>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</si>
  <si>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</si>
  <si>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</si>
  <si>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</si>
  <si>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</si>
  <si>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</si>
  <si>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</si>
  <si>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</si>
  <si>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</si>
  <si>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</si>
  <si>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</si>
  <si>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</si>
  <si>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</si>
  <si>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</si>
  <si>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</si>
  <si>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</si>
  <si>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</si>
  <si>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</si>
  <si>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</si>
  <si>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</si>
  <si>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</si>
  <si>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</si>
  <si>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</si>
  <si>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</si>
  <si>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</si>
  <si>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</si>
  <si>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</si>
  <si>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</si>
  <si>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</si>
  <si>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</si>
  <si>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</si>
  <si>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</si>
  <si>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</si>
  <si>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</si>
  <si>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</si>
  <si>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</si>
  <si>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</si>
  <si>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</si>
  <si>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</si>
  <si>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</si>
  <si>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</si>
  <si>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</si>
  <si>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</si>
  <si>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</si>
  <si>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</si>
  <si>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</si>
  <si>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</si>
  <si>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</si>
  <si>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</si>
  <si>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</si>
  <si>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</si>
  <si>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</si>
  <si>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</si>
  <si>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</si>
  <si>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</si>
  <si>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</si>
  <si>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</si>
  <si>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</si>
  <si>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</si>
  <si>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</si>
  <si>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</si>
  <si>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</si>
  <si>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</si>
  <si>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</si>
  <si>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</si>
  <si>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</si>
  <si>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</si>
  <si>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</si>
  <si>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</si>
  <si>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</si>
  <si>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</si>
  <si>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</si>
  <si>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</si>
  <si>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</si>
  <si>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</si>
  <si>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</si>
  <si>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</si>
  <si>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</si>
  <si>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</si>
  <si>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</si>
  <si>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</si>
  <si>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</si>
  <si>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</si>
  <si>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</si>
  <si>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</si>
  <si>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</si>
  <si>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</si>
  <si>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</si>
  <si>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</si>
  <si>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</si>
  <si>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</si>
  <si>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</si>
  <si>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</si>
  <si>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</si>
  <si>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</si>
  <si>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</si>
  <si>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</si>
  <si>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</si>
  <si>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</si>
  <si>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</si>
  <si>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</si>
  <si>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</si>
  <si>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</si>
  <si>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</si>
  <si>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</si>
  <si>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</si>
  <si>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</si>
  <si>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</si>
  <si>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</si>
  <si>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</si>
  <si>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</si>
  <si>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</si>
  <si>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</si>
  <si>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</si>
  <si>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</si>
  <si>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</si>
  <si>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</si>
  <si>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</si>
  <si>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</si>
  <si>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</si>
  <si>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</si>
  <si>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</si>
  <si>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</si>
  <si>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</si>
  <si>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</si>
  <si>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</si>
  <si>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</si>
  <si>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</si>
  <si>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</si>
  <si>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</si>
  <si>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</si>
  <si>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</si>
  <si>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</si>
  <si>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</si>
  <si>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</si>
  <si>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</si>
  <si>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</si>
  <si>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</si>
  <si>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</si>
  <si>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</si>
  <si>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</si>
  <si>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</si>
  <si>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</si>
  <si>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</si>
  <si>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</si>
  <si>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</si>
  <si>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</si>
  <si>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</si>
  <si>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</si>
  <si>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</si>
  <si>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</si>
  <si>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</si>
  <si>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</si>
  <si>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</si>
  <si>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</si>
  <si>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</si>
  <si>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</si>
  <si>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</si>
  <si>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</si>
  <si>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</si>
  <si>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</si>
  <si>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</si>
  <si>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</si>
  <si>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</si>
  <si>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</si>
  <si>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</si>
  <si>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</si>
  <si>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</si>
  <si>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</si>
  <si>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</si>
  <si>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</si>
  <si>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</si>
  <si>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</si>
  <si>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</si>
  <si>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</si>
  <si>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</si>
  <si>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</si>
  <si>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</si>
  <si>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</si>
  <si>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</si>
  <si>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</si>
  <si>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</si>
  <si>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</si>
  <si>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</si>
  <si>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</si>
  <si>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</si>
  <si>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</si>
  <si>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</si>
  <si>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</si>
  <si>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</si>
  <si>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</si>
  <si>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</si>
  <si>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</si>
  <si>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</si>
  <si>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</si>
  <si>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</si>
  <si>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</si>
  <si>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</si>
  <si>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</si>
  <si>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</si>
  <si>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</si>
  <si>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</si>
  <si>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</si>
  <si>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</si>
  <si>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</si>
  <si>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</si>
  <si>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</si>
  <si>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</si>
  <si>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</si>
  <si>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</si>
  <si>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</si>
  <si>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</si>
  <si>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</si>
  <si>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</si>
  <si>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</si>
  <si>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</si>
  <si>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</si>
  <si>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</si>
  <si>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</si>
  <si>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</si>
  <si>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</si>
  <si>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</si>
  <si>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</si>
  <si>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</si>
  <si>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</si>
  <si>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</si>
  <si>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</si>
  <si>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</si>
  <si>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</si>
  <si>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</si>
  <si>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</si>
  <si>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</si>
  <si>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</si>
  <si>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</si>
  <si>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</si>
  <si>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</si>
  <si>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</si>
  <si>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</si>
  <si>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</si>
  <si>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</si>
  <si>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</si>
  <si>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</si>
  <si>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</si>
  <si>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</si>
  <si>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</si>
  <si>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</si>
  <si>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</si>
  <si>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</si>
  <si>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</si>
  <si>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</si>
  <si>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</si>
  <si>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</si>
  <si>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</si>
  <si>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</si>
  <si>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</si>
  <si>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</si>
  <si>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</si>
  <si>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</si>
  <si>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</si>
  <si>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</si>
  <si>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</si>
  <si>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</si>
  <si>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</si>
  <si>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</si>
  <si>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</si>
  <si>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</si>
  <si>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</si>
  <si>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</si>
  <si>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</si>
  <si>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</si>
  <si>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</si>
  <si>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</si>
  <si>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</si>
  <si>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</si>
  <si>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</si>
  <si>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</si>
  <si>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</si>
  <si>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</si>
  <si>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</si>
  <si>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</si>
  <si>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</si>
  <si>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</si>
  <si>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</si>
  <si>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</si>
  <si>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</si>
  <si>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</si>
  <si>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</si>
  <si>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</si>
  <si>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</si>
  <si>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</si>
  <si>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</si>
  <si>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</si>
  <si>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</si>
  <si>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</si>
  <si>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</si>
  <si>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</si>
  <si>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</si>
  <si>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</si>
  <si>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</si>
  <si>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</si>
  <si>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</si>
  <si>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</si>
  <si>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</si>
  <si>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</si>
  <si>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</si>
  <si>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</si>
  <si>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</si>
  <si>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</si>
  <si>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</si>
  <si>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</si>
  <si>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</si>
  <si>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</si>
  <si>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</si>
  <si>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</si>
  <si>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</si>
  <si>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</si>
  <si>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</si>
  <si>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</si>
  <si>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</si>
  <si>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</si>
  <si>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</si>
  <si>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</si>
  <si>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</si>
  <si>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</si>
  <si>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</si>
  <si>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</si>
  <si>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</si>
  <si>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</si>
  <si>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</si>
  <si>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</si>
  <si>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</si>
  <si>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</si>
  <si>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</si>
  <si>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</si>
  <si>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</si>
  <si>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</si>
  <si>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</si>
  <si>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</si>
  <si>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</si>
  <si>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</si>
  <si>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</si>
  <si>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</si>
  <si>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</si>
  <si>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</si>
  <si>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</si>
  <si>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</si>
  <si>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</si>
  <si>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</si>
  <si>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</si>
  <si>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</si>
  <si>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</si>
  <si>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</si>
  <si>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</si>
  <si>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</si>
  <si>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</si>
  <si>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</si>
  <si>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</si>
  <si>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</si>
  <si>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</si>
  <si>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</si>
  <si>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</si>
  <si>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</si>
  <si>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</si>
  <si>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</si>
  <si>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</si>
  <si>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</si>
  <si>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</si>
  <si>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</si>
  <si>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</si>
  <si>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</si>
  <si>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</si>
  <si>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</si>
  <si>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</si>
  <si>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</si>
  <si>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</si>
  <si>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</si>
  <si>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</si>
  <si>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</si>
  <si>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</si>
  <si>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</si>
  <si>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</si>
  <si>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</si>
  <si>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</si>
  <si>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</si>
  <si>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</si>
  <si>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</si>
  <si>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</si>
  <si>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</si>
  <si>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</si>
  <si>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</si>
  <si>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</si>
  <si>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</si>
  <si>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</si>
  <si>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</si>
  <si>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</si>
  <si>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</si>
  <si>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</si>
  <si>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</si>
  <si>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</si>
  <si>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</si>
  <si>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</si>
  <si>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</si>
  <si>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</si>
  <si>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</si>
  <si>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</si>
  <si>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</si>
  <si>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</si>
  <si>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</si>
  <si>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</si>
  <si>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</si>
  <si>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</si>
  <si>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</si>
  <si>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</si>
  <si>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</si>
  <si>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</si>
  <si>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</si>
  <si>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</si>
  <si>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</si>
  <si>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</si>
  <si>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</si>
  <si>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</si>
  <si>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</si>
  <si>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</si>
  <si>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</si>
  <si>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</si>
  <si>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</si>
  <si>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</si>
  <si>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</si>
  <si>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</si>
  <si>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</si>
  <si>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</si>
  <si>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</si>
  <si>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</si>
  <si>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</si>
  <si>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</si>
  <si>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</si>
  <si>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</si>
  <si>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</si>
  <si>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</si>
  <si>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</si>
  <si>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</si>
  <si>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</si>
  <si>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</si>
  <si>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</si>
  <si>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</si>
  <si>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</si>
  <si>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</si>
  <si>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</si>
  <si>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</si>
  <si>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</si>
  <si>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</si>
  <si>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</si>
  <si>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</si>
  <si>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</si>
  <si>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</si>
  <si>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</si>
  <si>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</si>
  <si>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</si>
  <si>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</si>
  <si>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</si>
  <si>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</si>
  <si>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</si>
  <si>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</si>
  <si>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</si>
  <si>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</si>
  <si>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</si>
  <si>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</si>
  <si>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</si>
  <si>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</si>
  <si>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</si>
  <si>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</si>
  <si>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</si>
  <si>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</si>
  <si>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</si>
  <si>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</si>
  <si>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</si>
  <si>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</si>
  <si>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</si>
  <si>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</si>
  <si>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</si>
  <si>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</si>
  <si>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</si>
  <si>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</si>
  <si>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</si>
  <si>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</si>
  <si>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</si>
  <si>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</si>
  <si>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</si>
  <si>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</si>
  <si>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</si>
  <si>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</si>
  <si>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</si>
  <si>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</si>
  <si>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</si>
  <si>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</si>
  <si>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</si>
  <si>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</si>
  <si>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</si>
  <si>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</si>
  <si>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</si>
  <si>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</si>
  <si>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</si>
  <si>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</si>
  <si>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</si>
  <si>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</si>
  <si>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</si>
  <si>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</si>
  <si>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</si>
  <si>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</si>
  <si>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</si>
  <si>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</si>
  <si>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</si>
  <si>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</si>
  <si>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</si>
  <si>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</si>
  <si>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</si>
  <si>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</si>
  <si>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</si>
  <si>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</si>
  <si>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</si>
  <si>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</si>
  <si>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</si>
  <si>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</si>
  <si>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</si>
  <si>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</si>
  <si>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</si>
  <si>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</si>
  <si>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</si>
  <si>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</si>
  <si>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</si>
  <si>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</si>
  <si>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</si>
  <si>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</si>
  <si>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</si>
  <si>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</si>
  <si>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</si>
  <si>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</si>
  <si>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</si>
  <si>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</si>
  <si>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</si>
  <si>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</si>
  <si>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</si>
  <si>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</si>
  <si>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</si>
  <si>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</si>
  <si>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</si>
  <si>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</si>
  <si>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</si>
  <si>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</si>
  <si>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</si>
  <si>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</si>
  <si>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</si>
  <si>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</si>
  <si>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</si>
  <si>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</si>
  <si>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</si>
  <si>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</si>
  <si>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</si>
  <si>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</si>
  <si>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</si>
  <si>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</si>
  <si>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</si>
  <si>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</si>
  <si>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</si>
  <si>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</si>
  <si>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</si>
  <si>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</si>
  <si>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</si>
  <si>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</si>
  <si>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</si>
  <si>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</si>
  <si>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</si>
  <si>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</si>
  <si>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</si>
  <si>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</si>
  <si>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</si>
  <si>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</si>
  <si>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</si>
  <si>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</si>
  <si>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</si>
  <si>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</si>
  <si>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</si>
  <si>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</si>
  <si>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</si>
  <si>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</si>
  <si>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</si>
  <si>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</si>
  <si>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</si>
  <si>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</si>
  <si>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</si>
  <si>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</si>
  <si>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</si>
  <si>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</si>
  <si>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</si>
  <si>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</si>
  <si>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</si>
  <si>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</si>
  <si>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</si>
  <si>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</si>
  <si>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</si>
  <si>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</si>
  <si>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</si>
  <si>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</si>
  <si>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</si>
  <si>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</si>
  <si>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</si>
  <si>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</si>
  <si>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</si>
  <si>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</si>
  <si>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</si>
  <si>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</si>
  <si>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</si>
  <si>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</si>
  <si>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</si>
  <si>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</si>
  <si>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</si>
  <si>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</si>
  <si>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</si>
  <si>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</si>
  <si>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</si>
  <si>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</si>
  <si>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</si>
  <si>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</si>
  <si>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</si>
  <si>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</si>
  <si>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</si>
  <si>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</si>
  <si>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</si>
  <si>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</si>
  <si>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</si>
  <si>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</si>
  <si>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</si>
  <si>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</si>
  <si>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</si>
  <si>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</si>
  <si>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</si>
  <si>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</si>
  <si>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</si>
  <si>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</si>
  <si>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</si>
  <si>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</si>
  <si>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</si>
  <si>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</si>
  <si>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</si>
  <si>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</si>
  <si>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</si>
  <si>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</si>
  <si>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</si>
  <si>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</si>
  <si>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</si>
  <si>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</si>
  <si>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</si>
  <si>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</si>
  <si>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</si>
  <si>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</si>
  <si>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</si>
  <si>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</si>
  <si>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</si>
  <si>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</si>
  <si>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</si>
  <si>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</si>
  <si>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</si>
  <si>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</si>
  <si>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</si>
  <si>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</si>
  <si>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</si>
  <si>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</si>
  <si>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</si>
  <si>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</si>
  <si>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</si>
  <si>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</si>
  <si>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</si>
  <si>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</si>
  <si>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</si>
  <si>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</si>
  <si>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</si>
  <si>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</si>
  <si>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</si>
  <si>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</si>
  <si>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</si>
  <si>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</si>
  <si>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</si>
  <si>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</si>
  <si>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</si>
  <si>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</si>
  <si>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</si>
  <si>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</si>
  <si>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</si>
  <si>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</si>
  <si>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</si>
  <si>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</si>
  <si>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</si>
  <si>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</si>
  <si>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</si>
  <si>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</si>
  <si>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</si>
  <si>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</si>
  <si>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</si>
  <si>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</si>
  <si>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</si>
  <si>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</si>
  <si>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</si>
  <si>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</si>
  <si>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</si>
  <si>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</si>
  <si>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</si>
  <si>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</si>
  <si>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</si>
  <si>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</si>
  <si>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</si>
  <si>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</si>
  <si>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</si>
  <si>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</si>
  <si>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</si>
  <si>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</si>
  <si>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</si>
  <si>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</si>
  <si>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</si>
  <si>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</si>
  <si>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</si>
  <si>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</si>
  <si>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</si>
  <si>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</si>
  <si>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</si>
  <si>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</si>
  <si>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</si>
  <si>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</si>
  <si>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</si>
  <si>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</si>
  <si>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</si>
  <si>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</si>
  <si>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</si>
  <si>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</si>
  <si>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</si>
  <si>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</si>
  <si>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</si>
  <si>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</si>
  <si>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</si>
  <si>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</si>
  <si>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</si>
  <si>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</si>
  <si>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</si>
  <si>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</si>
  <si>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</si>
  <si>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</si>
  <si>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</si>
  <si>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</si>
  <si>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</si>
  <si>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</si>
  <si>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</si>
  <si>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</si>
  <si>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</si>
  <si>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</si>
  <si>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</si>
  <si>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</si>
  <si>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</si>
  <si>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</si>
  <si>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</si>
  <si>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</si>
  <si>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</si>
  <si>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</si>
  <si>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</si>
  <si>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</si>
  <si>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</si>
  <si>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</si>
  <si>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</si>
  <si>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</si>
  <si>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</si>
  <si>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</si>
  <si>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</si>
  <si>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</si>
  <si>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</si>
  <si>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</si>
  <si>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</si>
  <si>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</si>
  <si>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</si>
  <si>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</si>
  <si>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</si>
  <si>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</si>
  <si>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</si>
  <si>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</si>
  <si>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</si>
  <si>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</si>
  <si>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</si>
  <si>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</si>
  <si>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</si>
  <si>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</si>
  <si>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</si>
  <si>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</si>
  <si>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</si>
  <si>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</si>
  <si>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</si>
  <si>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</si>
  <si>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</si>
  <si>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</si>
  <si>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</si>
  <si>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</si>
  <si>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</si>
  <si>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</si>
  <si>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</si>
  <si>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</si>
  <si>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</si>
  <si>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</si>
  <si>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</si>
  <si>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</si>
  <si>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</si>
  <si>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</si>
  <si>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</si>
  <si>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</si>
  <si>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</si>
  <si>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</si>
  <si>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</si>
  <si>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</si>
  <si>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</si>
  <si>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</si>
  <si>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</si>
  <si>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</si>
  <si>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</si>
  <si>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</si>
  <si>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</si>
  <si>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</si>
  <si>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</si>
  <si>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</si>
  <si>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</si>
  <si>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</si>
  <si>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</si>
  <si>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</si>
  <si>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</si>
  <si>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</si>
  <si>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</si>
  <si>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</si>
  <si>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</si>
  <si>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</si>
  <si>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</si>
  <si>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</si>
  <si>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</si>
  <si>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</si>
  <si>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</si>
  <si>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</si>
  <si>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</si>
  <si>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</si>
  <si>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</si>
  <si>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</si>
  <si>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</si>
  <si>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</si>
  <si>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</si>
  <si>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</si>
  <si>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</si>
  <si>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</si>
  <si>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</si>
  <si>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</si>
  <si>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</si>
  <si>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</si>
  <si>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</si>
  <si>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</si>
  <si>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</si>
  <si>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</si>
  <si>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</si>
  <si>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</si>
  <si>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</si>
  <si>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</si>
  <si>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</si>
  <si>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</si>
  <si>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</si>
  <si>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</si>
  <si>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</si>
  <si>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</si>
  <si>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</si>
  <si>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</si>
  <si>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</si>
  <si>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</si>
  <si>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</si>
  <si>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</si>
  <si>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</si>
  <si>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</si>
  <si>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</si>
  <si>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</si>
  <si>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</si>
  <si>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</si>
  <si>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</si>
  <si>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</si>
  <si>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</si>
  <si>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</si>
  <si>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</si>
  <si>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</si>
  <si>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</si>
  <si>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</si>
  <si>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</si>
  <si>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</si>
  <si>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</si>
  <si>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</si>
  <si>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</si>
  <si>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</si>
  <si>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</si>
  <si>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</si>
  <si>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</si>
  <si>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</si>
  <si>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</si>
  <si>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</si>
  <si>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</si>
  <si>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</si>
  <si>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</si>
  <si>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</si>
  <si>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</si>
  <si>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</si>
  <si>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</si>
  <si>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</si>
  <si>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</si>
  <si>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</si>
  <si>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</si>
  <si>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</si>
  <si>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</si>
  <si>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</si>
  <si>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</si>
  <si>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</si>
  <si>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</si>
  <si>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</si>
  <si>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</si>
  <si>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</si>
  <si>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</si>
  <si>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</si>
  <si>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</si>
  <si>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</si>
  <si>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</si>
  <si>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</si>
  <si>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</si>
  <si>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</si>
  <si>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</si>
  <si>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</si>
  <si>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</si>
  <si>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</si>
  <si>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</si>
  <si>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</si>
  <si>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</si>
  <si>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</si>
  <si>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</si>
  <si>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</si>
  <si>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</si>
  <si>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</si>
  <si>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</si>
  <si>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</si>
  <si>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</si>
  <si>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</si>
  <si>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</si>
  <si>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</si>
  <si>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</si>
  <si>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</si>
  <si>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</si>
  <si>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</si>
  <si>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</si>
  <si>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</si>
  <si>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</si>
  <si>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</si>
  <si>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</si>
  <si>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</si>
  <si>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</si>
  <si>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</si>
  <si>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</si>
  <si>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</si>
  <si>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</si>
  <si>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</si>
  <si>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</si>
  <si>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</si>
  <si>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</si>
  <si>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</si>
  <si>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</si>
  <si>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</si>
  <si>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</si>
  <si>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</si>
  <si>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</si>
  <si>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</si>
  <si>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</si>
  <si>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</si>
  <si>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</si>
  <si>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</si>
  <si>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</si>
  <si>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</si>
  <si>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</si>
  <si>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</si>
  <si>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</si>
  <si>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</si>
  <si>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</si>
  <si>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</si>
  <si>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</si>
  <si>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</si>
  <si>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</si>
  <si>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</si>
  <si>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</si>
  <si>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</si>
  <si>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</si>
  <si>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</si>
  <si>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</si>
  <si>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</si>
  <si>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</si>
  <si>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</si>
  <si>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</si>
  <si>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</si>
  <si>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</si>
  <si>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</si>
  <si>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</si>
  <si>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</si>
  <si>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</si>
  <si>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</si>
  <si>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</si>
  <si>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</si>
  <si>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</si>
  <si>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</si>
  <si>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</si>
  <si>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</si>
  <si>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</si>
  <si>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</si>
  <si>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</si>
  <si>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</si>
  <si>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</si>
  <si>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</si>
  <si>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</si>
  <si>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</si>
  <si>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</si>
  <si>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</si>
  <si>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</si>
  <si>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</si>
  <si>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</si>
  <si>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</si>
  <si>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</si>
  <si>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</si>
  <si>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</si>
  <si>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</si>
  <si>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</si>
  <si>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</si>
  <si>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</si>
  <si>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</si>
  <si>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</si>
  <si>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</si>
  <si>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</si>
  <si>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</si>
  <si>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</si>
  <si>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</si>
  <si>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</si>
  <si>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</si>
  <si>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</si>
  <si>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</si>
  <si>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</si>
  <si>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</si>
  <si>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</si>
  <si>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</si>
  <si>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</si>
  <si>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</si>
  <si>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</si>
  <si>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</si>
  <si>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</si>
  <si>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</si>
  <si>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</si>
  <si>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</si>
  <si>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</si>
  <si>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</si>
  <si>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</si>
  <si>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</si>
  <si>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</si>
  <si>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</si>
  <si>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</si>
  <si>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</si>
  <si>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</si>
  <si>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</si>
  <si>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</si>
  <si>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</si>
  <si>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</si>
  <si>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</si>
  <si>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</si>
  <si>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</si>
  <si>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</si>
  <si>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</si>
  <si>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</si>
  <si>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</si>
  <si>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</si>
  <si>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</si>
  <si>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</si>
  <si>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</si>
  <si>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</si>
  <si>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</si>
  <si>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</si>
  <si>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</si>
  <si>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</si>
  <si>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</si>
  <si>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</si>
  <si>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</si>
  <si>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</si>
  <si>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</si>
  <si>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</si>
  <si>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</si>
  <si>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</si>
  <si>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</si>
  <si>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</si>
  <si>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</si>
  <si>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</si>
  <si>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</si>
  <si>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</si>
  <si>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</si>
  <si>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</si>
  <si>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</si>
  <si>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</si>
  <si>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</si>
  <si>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</si>
  <si>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</si>
  <si>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</si>
  <si>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</si>
  <si>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</si>
  <si>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</si>
  <si>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</si>
  <si>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</si>
  <si>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</si>
  <si>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</si>
  <si>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</si>
  <si>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</si>
  <si>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</si>
  <si>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</si>
  <si>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</si>
  <si>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</si>
  <si>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</si>
  <si>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</si>
  <si>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</si>
  <si>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</si>
  <si>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</si>
  <si>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</si>
  <si>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</si>
  <si>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</si>
  <si>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</si>
  <si>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</si>
  <si>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</si>
  <si>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</si>
  <si>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</si>
  <si>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</si>
  <si>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</si>
  <si>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</si>
  <si>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</si>
  <si>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</si>
  <si>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</si>
  <si>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</si>
  <si>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</si>
  <si>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</si>
  <si>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</si>
  <si>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</si>
  <si>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</si>
  <si>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</si>
  <si>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</si>
  <si>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</si>
  <si>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</si>
  <si>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</si>
  <si>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</si>
  <si>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</si>
  <si>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</si>
  <si>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</si>
  <si>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</si>
  <si>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</si>
  <si>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</si>
  <si>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</si>
  <si>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</si>
  <si>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</si>
  <si>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</si>
  <si>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</si>
  <si>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</si>
  <si>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</si>
  <si>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</si>
  <si>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</si>
  <si>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</si>
  <si>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</si>
  <si>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</si>
  <si>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</si>
  <si>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</si>
  <si>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</si>
  <si>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</si>
  <si>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</si>
  <si>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</si>
  <si>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</si>
  <si>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</si>
  <si>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</si>
  <si>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</si>
  <si>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</si>
  <si>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</si>
  <si>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</si>
  <si>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</si>
  <si>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</si>
  <si>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</si>
  <si>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</si>
  <si>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</si>
  <si>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</si>
  <si>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</si>
  <si>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</si>
  <si>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</si>
  <si>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</si>
  <si>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</si>
  <si>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</si>
  <si>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</si>
  <si>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</si>
  <si>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</si>
  <si>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</si>
  <si>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</si>
  <si>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</si>
  <si>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</si>
  <si>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</si>
  <si>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</si>
  <si>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</si>
  <si>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</si>
  <si>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</si>
  <si>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</si>
  <si>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</si>
  <si>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</si>
  <si>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</si>
  <si>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</si>
  <si>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</si>
  <si>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</si>
  <si>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</si>
  <si>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</si>
  <si>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</si>
  <si>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</si>
  <si>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</si>
  <si>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</si>
  <si>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</si>
  <si>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</si>
  <si>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</si>
  <si>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</si>
  <si>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</si>
  <si>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</si>
  <si>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</si>
  <si>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</si>
  <si>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</si>
  <si>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</si>
  <si>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</si>
  <si>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</si>
  <si>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</si>
  <si>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</si>
  <si>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</si>
  <si>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</si>
  <si>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</si>
  <si>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</si>
  <si>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</si>
  <si>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</si>
  <si>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</si>
  <si>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</si>
  <si>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</si>
  <si>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</si>
  <si>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</si>
  <si>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</si>
  <si>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</si>
  <si>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</si>
  <si>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</si>
  <si>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</si>
  <si>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</si>
  <si>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</si>
  <si>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</si>
  <si>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</si>
  <si>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</si>
  <si>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</si>
  <si>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</si>
  <si>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</si>
  <si>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</si>
  <si>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</si>
  <si>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</si>
  <si>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</si>
  <si>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</si>
  <si>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</si>
  <si>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</si>
  <si>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</si>
  <si>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</si>
  <si>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</si>
  <si>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</si>
  <si>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</si>
  <si>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</si>
  <si>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</si>
  <si>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</si>
  <si>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</si>
  <si>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</si>
  <si>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</si>
  <si>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</si>
  <si>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</si>
  <si>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</si>
  <si>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</si>
  <si>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</si>
  <si>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</si>
  <si>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</si>
  <si>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</si>
  <si>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</si>
  <si>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</si>
  <si>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</si>
  <si>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</si>
  <si>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</si>
  <si>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</si>
  <si>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</si>
  <si>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</si>
  <si>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</si>
  <si>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</si>
  <si>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</si>
  <si>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</si>
  <si>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</si>
  <si>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</si>
  <si>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</si>
  <si>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</si>
  <si>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</si>
  <si>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</si>
  <si>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</si>
  <si>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</si>
  <si>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</si>
  <si>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</si>
  <si>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</si>
  <si>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</si>
  <si>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</si>
  <si>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</si>
  <si>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</si>
  <si>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</si>
  <si>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</si>
  <si>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</si>
  <si>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</si>
  <si>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</si>
  <si>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</si>
  <si>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</si>
  <si>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</si>
  <si>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</si>
  <si>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</si>
  <si>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</si>
  <si>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</si>
  <si>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</si>
  <si>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</si>
  <si>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</si>
  <si>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</si>
  <si>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</si>
  <si>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</si>
  <si>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</si>
  <si>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</si>
  <si>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</si>
  <si>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</si>
  <si>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</si>
  <si>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</si>
  <si>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</si>
  <si>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</si>
  <si>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</si>
  <si>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</si>
  <si>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</si>
  <si>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</si>
  <si>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</si>
  <si>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</si>
  <si>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</si>
  <si>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</si>
  <si>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</si>
  <si>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</si>
  <si>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</si>
  <si>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</si>
  <si>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</si>
  <si>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</si>
  <si>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</si>
  <si>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</si>
  <si>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</si>
  <si>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</si>
  <si>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</si>
  <si>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</si>
  <si>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</si>
  <si>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</si>
  <si>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</si>
  <si>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</si>
  <si>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</si>
  <si>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</si>
  <si>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</si>
  <si>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</si>
  <si>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</si>
  <si>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</si>
  <si>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</si>
  <si>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</si>
  <si>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</si>
  <si>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</si>
  <si>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</si>
  <si>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</si>
  <si>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</si>
  <si>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</si>
  <si>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</si>
  <si>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</si>
  <si>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</si>
  <si>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</si>
  <si>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</si>
  <si>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</si>
  <si>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</si>
  <si>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</si>
  <si>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</si>
  <si>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</si>
  <si>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</si>
  <si>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</si>
  <si>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</si>
  <si>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</si>
  <si>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</si>
  <si>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</si>
  <si>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</si>
  <si>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</si>
  <si>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</si>
  <si>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</si>
  <si>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</si>
  <si>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</si>
  <si>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</si>
  <si>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</si>
  <si>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</si>
  <si>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</si>
  <si>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</si>
  <si>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</si>
  <si>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</si>
  <si>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</si>
  <si>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</si>
  <si>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</si>
  <si>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</si>
  <si>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</si>
  <si>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</si>
  <si>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</si>
  <si>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</si>
  <si>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</si>
  <si>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</si>
  <si>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</si>
  <si>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</si>
  <si>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</si>
  <si>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</si>
  <si>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</si>
  <si>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</si>
  <si>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</si>
  <si>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</si>
  <si>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</si>
  <si>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</si>
  <si>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</si>
  <si>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</si>
  <si>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</si>
  <si>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</si>
  <si>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</si>
  <si>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</si>
  <si>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</si>
  <si>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</si>
  <si>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</si>
  <si>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</si>
  <si>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</si>
  <si>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</si>
  <si>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</si>
  <si>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</si>
  <si>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</si>
  <si>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</si>
  <si>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</si>
  <si>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</si>
  <si>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</si>
  <si>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</si>
  <si>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</si>
  <si>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</si>
  <si>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</si>
  <si>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</si>
  <si>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</si>
  <si>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</si>
  <si>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</si>
  <si>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</si>
  <si>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</si>
  <si>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</si>
  <si>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</si>
  <si>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</si>
  <si>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</si>
  <si>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</si>
  <si>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</si>
  <si>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</si>
  <si>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</si>
  <si>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</si>
  <si>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</si>
  <si>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</si>
  <si>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</si>
  <si>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</si>
  <si>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</si>
  <si>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</si>
  <si>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</si>
  <si>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</si>
  <si>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</si>
  <si>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</si>
  <si>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</si>
  <si>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</si>
  <si>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</si>
  <si>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</si>
  <si>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</si>
  <si>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</si>
  <si>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</si>
  <si>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</si>
  <si>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</si>
  <si>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</si>
  <si>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</si>
  <si>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</si>
  <si>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</si>
  <si>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</si>
  <si>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</si>
  <si>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</si>
  <si>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</si>
  <si>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</si>
  <si>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</si>
  <si>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</si>
  <si>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</si>
  <si>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</si>
  <si>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</si>
  <si>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</si>
  <si>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</si>
  <si>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</si>
  <si>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</si>
  <si>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</si>
  <si>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</si>
  <si>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</si>
  <si>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</si>
  <si>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</si>
  <si>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</si>
  <si>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</si>
  <si>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</si>
  <si>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</si>
  <si>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</si>
  <si>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</si>
  <si>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</si>
  <si>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</si>
  <si>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</si>
  <si>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</si>
  <si>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</si>
  <si>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</si>
  <si>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</si>
  <si>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</si>
  <si>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</si>
  <si>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</si>
  <si>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</si>
  <si>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</si>
  <si>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</si>
  <si>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</si>
  <si>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</si>
  <si>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</si>
  <si>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</si>
  <si>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</si>
  <si>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</si>
  <si>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</si>
  <si>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</si>
  <si>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</si>
  <si>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</si>
  <si>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</si>
  <si>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</si>
  <si>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</si>
  <si>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</si>
  <si>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</si>
  <si>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</si>
  <si>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</si>
  <si>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</si>
  <si>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</si>
  <si>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</si>
  <si>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</si>
  <si>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</si>
  <si>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</si>
  <si>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</si>
  <si>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</si>
  <si>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</si>
  <si>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</si>
  <si>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</si>
  <si>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</si>
  <si>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</si>
  <si>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</si>
  <si>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</si>
  <si>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</si>
  <si>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</si>
  <si>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</si>
  <si>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</si>
  <si>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</si>
  <si>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</si>
  <si>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</si>
  <si>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</si>
  <si>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</si>
  <si>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</si>
  <si>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</si>
  <si>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</si>
  <si>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</si>
  <si>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</si>
  <si>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</si>
  <si>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</si>
  <si>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</si>
  <si>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</si>
  <si>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</si>
  <si>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</si>
  <si>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</si>
  <si>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</si>
  <si>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</si>
  <si>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</si>
  <si>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</si>
  <si>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</si>
  <si>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</si>
  <si>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</si>
  <si>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</si>
  <si>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</si>
  <si>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</si>
  <si>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</si>
  <si>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</si>
  <si>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</si>
  <si>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</si>
  <si>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</si>
  <si>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</si>
  <si>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</si>
  <si>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</si>
  <si>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</si>
  <si>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</si>
  <si>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</si>
  <si>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</si>
  <si>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</si>
  <si>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</si>
  <si>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</si>
  <si>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</si>
  <si>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</si>
  <si>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</si>
  <si>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</si>
  <si>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</si>
  <si>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</si>
  <si>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</si>
  <si>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</si>
  <si>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</si>
  <si>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</si>
  <si>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</si>
  <si>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</si>
  <si>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</si>
  <si>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</si>
  <si>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</si>
  <si>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</si>
  <si>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</si>
  <si>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</si>
  <si>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</si>
  <si>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</si>
  <si>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</si>
  <si>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</si>
  <si>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</si>
  <si>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</si>
  <si>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</si>
  <si>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</si>
  <si>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</si>
  <si>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</si>
  <si>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</si>
  <si>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</si>
  <si>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</si>
  <si>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</si>
  <si>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</si>
  <si>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</si>
  <si>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</si>
  <si>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</si>
  <si>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</si>
  <si>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</si>
  <si>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</si>
  <si>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</si>
  <si>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</si>
  <si>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</si>
  <si>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</si>
  <si>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</si>
  <si>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</si>
  <si>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</si>
  <si>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</si>
  <si>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</si>
  <si>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</si>
  <si>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</si>
  <si>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</si>
  <si>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</si>
  <si>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</si>
  <si>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</si>
  <si>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</si>
  <si>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</si>
  <si>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</si>
  <si>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</si>
  <si>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</si>
  <si>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</si>
  <si>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</si>
  <si>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</si>
  <si>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</si>
  <si>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</si>
  <si>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</si>
  <si>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</si>
  <si>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</si>
  <si>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</si>
  <si>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</si>
  <si>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</si>
  <si>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</si>
  <si>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</si>
  <si>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</si>
  <si>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</si>
  <si>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</si>
  <si>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</si>
  <si>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</si>
  <si>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</si>
  <si>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</si>
  <si>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</si>
  <si>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</si>
  <si>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</si>
  <si>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</si>
  <si>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</si>
  <si>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</si>
  <si>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</si>
  <si>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</si>
  <si>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</si>
  <si>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</si>
  <si>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</si>
  <si>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</si>
  <si>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</si>
  <si>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</si>
  <si>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</si>
  <si>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</si>
  <si>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</si>
  <si>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</si>
  <si>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</si>
  <si>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</si>
  <si>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</si>
  <si>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</si>
  <si>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</si>
  <si>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</si>
  <si>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</si>
  <si>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</si>
  <si>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</si>
  <si>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</si>
  <si>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</si>
  <si>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</si>
  <si>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</si>
  <si>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</si>
  <si>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</si>
  <si>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</si>
  <si>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</si>
  <si>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</si>
  <si>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</si>
  <si>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</si>
  <si>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</si>
  <si>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</si>
  <si>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</si>
  <si>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</si>
  <si>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</si>
  <si>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</si>
  <si>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</si>
  <si>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</si>
  <si>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</si>
  <si>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</si>
  <si>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</si>
  <si>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</si>
  <si>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</si>
  <si>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</si>
  <si>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</si>
  <si>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</si>
  <si>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</si>
  <si>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</si>
  <si>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</si>
  <si>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</si>
  <si>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</si>
  <si>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</si>
  <si>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</si>
  <si>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</si>
  <si>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</si>
  <si>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</si>
  <si>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</si>
  <si>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</si>
  <si>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</si>
  <si>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</si>
  <si>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</si>
  <si>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</si>
  <si>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</si>
  <si>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</si>
  <si>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</si>
  <si>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</si>
  <si>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</si>
  <si>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</si>
  <si>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</si>
  <si>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</si>
  <si>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</si>
  <si>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</si>
  <si>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</si>
  <si>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</si>
  <si>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</si>
  <si>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</si>
  <si>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</si>
  <si>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</si>
  <si>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</si>
  <si>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</si>
  <si>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</si>
  <si>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</si>
  <si>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</si>
  <si>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</si>
  <si>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</si>
  <si>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</si>
  <si>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</si>
  <si>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</si>
  <si>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</si>
  <si>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</si>
  <si>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</si>
  <si>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</si>
  <si>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</si>
  <si>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</si>
  <si>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</si>
  <si>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</si>
  <si>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</si>
  <si>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</si>
  <si>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</si>
  <si>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</si>
  <si>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</si>
  <si>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</si>
  <si>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</si>
  <si>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</si>
  <si>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</si>
  <si>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</si>
  <si>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</si>
  <si>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</si>
  <si>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</si>
  <si>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</si>
  <si>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</si>
  <si>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</si>
  <si>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</si>
  <si>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</si>
  <si>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</si>
  <si>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</si>
  <si>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</si>
  <si>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</si>
  <si>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</si>
  <si>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</si>
  <si>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</si>
  <si>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</si>
  <si>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</si>
  <si>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</si>
  <si>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</si>
  <si>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</si>
  <si>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</si>
  <si>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</si>
  <si>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</si>
  <si>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</si>
  <si>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</si>
  <si>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</si>
  <si>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</si>
  <si>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</si>
  <si>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</si>
  <si>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</si>
  <si>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</si>
  <si>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</si>
  <si>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</si>
  <si>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</si>
  <si>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</si>
  <si>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</si>
  <si>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</si>
  <si>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</si>
  <si>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</si>
  <si>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</si>
  <si>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</si>
  <si>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</si>
  <si>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</si>
  <si>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</si>
  <si>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</si>
  <si>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</si>
  <si>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</si>
  <si>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</si>
  <si>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</si>
  <si>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</si>
  <si>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</si>
  <si>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</si>
  <si>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</si>
  <si>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</si>
  <si>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</si>
  <si>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</si>
  <si>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</si>
  <si>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</si>
  <si>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</si>
  <si>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</si>
  <si>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</si>
  <si>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</si>
  <si>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</si>
  <si>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</si>
  <si>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</si>
  <si>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</si>
  <si>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</si>
  <si>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</si>
  <si>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</si>
  <si>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</si>
  <si>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</si>
  <si>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</si>
  <si>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</si>
  <si>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</si>
  <si>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</si>
  <si>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</si>
  <si>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</si>
  <si>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</si>
  <si>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</si>
  <si>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</si>
  <si>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</si>
  <si>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</si>
  <si>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</si>
  <si>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</si>
  <si>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</si>
  <si>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</si>
  <si>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</si>
  <si>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</si>
  <si>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</si>
  <si>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</si>
  <si>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</si>
  <si>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</si>
  <si>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</si>
  <si>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</si>
  <si>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</si>
  <si>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</si>
  <si>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</si>
  <si>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</si>
  <si>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</si>
  <si>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</si>
  <si>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</si>
  <si>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</si>
  <si>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</si>
  <si>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</si>
  <si>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</si>
  <si>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</si>
  <si>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</si>
  <si>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</si>
  <si>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</si>
  <si>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</si>
  <si>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</si>
  <si>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</si>
  <si>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</si>
  <si>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</si>
  <si>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</si>
  <si>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</si>
  <si>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</si>
  <si>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</si>
  <si>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</si>
  <si>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</si>
  <si>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</si>
  <si>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</si>
  <si>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</si>
  <si>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</si>
  <si>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</si>
  <si>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</si>
  <si>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</si>
  <si>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</si>
  <si>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</si>
  <si>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</si>
  <si>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</si>
  <si>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</si>
  <si>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</si>
  <si>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</si>
  <si>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</si>
  <si>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</si>
  <si>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</si>
  <si>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</si>
  <si>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</si>
  <si>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</si>
  <si>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</si>
  <si>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</si>
  <si>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</si>
  <si>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</si>
  <si>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</si>
  <si>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</si>
  <si>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</si>
  <si>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</si>
  <si>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</si>
  <si>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</si>
  <si>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</si>
  <si>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</si>
  <si>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</si>
  <si>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</si>
  <si>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</si>
  <si>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</si>
  <si>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</si>
  <si>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</si>
  <si>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</si>
  <si>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</si>
  <si>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</si>
  <si>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</si>
  <si>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</si>
  <si>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</si>
  <si>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</si>
  <si>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</si>
  <si>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</si>
  <si>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</si>
  <si>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</si>
  <si>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</si>
  <si>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</si>
  <si>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</si>
  <si>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</si>
  <si>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</si>
  <si>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</si>
  <si>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</si>
  <si>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</si>
  <si>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</si>
  <si>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</si>
  <si>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</si>
  <si>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</si>
  <si>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</si>
  <si>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</si>
  <si>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</si>
  <si>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</si>
  <si>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</si>
  <si>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</si>
  <si>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</si>
  <si>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</si>
  <si>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</si>
  <si>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</si>
  <si>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</si>
  <si>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</si>
  <si>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</si>
  <si>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</si>
  <si>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</si>
  <si>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</si>
  <si>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</si>
  <si>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</si>
  <si>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</si>
  <si>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</si>
  <si>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</si>
  <si>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</si>
  <si>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</si>
  <si>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</si>
  <si>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</si>
  <si>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</si>
  <si>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</si>
  <si>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</si>
  <si>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</si>
  <si>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</si>
  <si>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</si>
  <si>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</si>
  <si>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</si>
  <si>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</si>
  <si>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</si>
  <si>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</si>
  <si>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</si>
  <si>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</si>
  <si>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</si>
  <si>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</si>
  <si>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</si>
  <si>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</si>
  <si>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</si>
  <si>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</si>
  <si>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</si>
  <si>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</si>
  <si>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</si>
  <si>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</si>
  <si>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</si>
  <si>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</si>
  <si>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</si>
  <si>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</si>
  <si>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</si>
  <si>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</si>
  <si>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</si>
  <si>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</si>
  <si>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</si>
  <si>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</si>
  <si>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</si>
  <si>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</si>
  <si>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</si>
  <si>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</si>
  <si>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</si>
  <si>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</si>
  <si>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</si>
  <si>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</si>
  <si>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</si>
  <si>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</si>
  <si>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</si>
  <si>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</si>
  <si>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</si>
  <si>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</si>
  <si>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</si>
  <si>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</si>
  <si>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</si>
  <si>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</si>
  <si>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</si>
  <si>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</si>
  <si>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</si>
  <si>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</si>
  <si>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</si>
  <si>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</si>
  <si>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</si>
  <si>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</si>
  <si>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</si>
  <si>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</si>
  <si>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</si>
  <si>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</si>
  <si>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</si>
  <si>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</si>
  <si>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</si>
  <si>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</si>
  <si>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</si>
  <si>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</si>
  <si>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</si>
  <si>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</si>
  <si>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</si>
  <si>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</si>
  <si>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</si>
  <si>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</si>
  <si>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</si>
  <si>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</si>
  <si>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</si>
  <si>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</si>
  <si>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</si>
  <si>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</si>
  <si>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</si>
  <si>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</si>
  <si>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</si>
  <si>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</si>
  <si>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</si>
  <si>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</si>
  <si>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</si>
  <si>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</si>
  <si>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</si>
  <si>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</si>
  <si>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</si>
  <si>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</si>
  <si>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</si>
  <si>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</si>
  <si>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</si>
  <si>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</si>
  <si>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</si>
  <si>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</si>
  <si>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</si>
  <si>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</si>
  <si>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</si>
  <si>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</si>
  <si>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</si>
  <si>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</si>
  <si>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</si>
  <si>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</si>
  <si>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</si>
  <si>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</si>
  <si>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</si>
  <si>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</si>
  <si>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</si>
  <si>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</si>
  <si>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</si>
  <si>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</si>
  <si>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</si>
  <si>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</si>
  <si>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</si>
  <si>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</si>
  <si>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</si>
  <si>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</si>
  <si>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</si>
  <si>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</si>
  <si>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</si>
  <si>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</si>
  <si>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</si>
  <si>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</si>
  <si>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</si>
  <si>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</si>
  <si>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</si>
  <si>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</si>
  <si>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</si>
  <si>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</si>
  <si>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</si>
  <si>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</si>
  <si>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</si>
  <si>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</si>
  <si>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</si>
  <si>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</si>
  <si>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</si>
  <si>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</si>
  <si>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</si>
  <si>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</si>
  <si>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</si>
  <si>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</si>
  <si>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</si>
  <si>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</si>
  <si>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</si>
  <si>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</si>
  <si>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</si>
  <si>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</si>
  <si>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</si>
  <si>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</si>
  <si>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</si>
  <si>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</si>
  <si>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</si>
  <si>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</si>
  <si>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</si>
  <si>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</si>
  <si>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</si>
  <si>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</si>
  <si>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</si>
  <si>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</si>
  <si>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</si>
  <si>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</si>
  <si>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</si>
  <si>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</si>
  <si>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</si>
  <si>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</si>
  <si>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</si>
  <si>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</si>
  <si>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</si>
  <si>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</si>
  <si>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</si>
  <si>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</si>
  <si>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</si>
  <si>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</si>
  <si>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</si>
  <si>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</si>
  <si>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</si>
  <si>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</si>
  <si>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</si>
  <si>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</si>
  <si>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</si>
  <si>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</si>
  <si>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</si>
  <si>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</si>
  <si>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</si>
  <si>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</si>
  <si>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</si>
  <si>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</si>
  <si>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</si>
  <si>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</si>
  <si>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</si>
  <si>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</si>
  <si>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</si>
  <si>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</si>
  <si>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</si>
  <si>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</si>
  <si>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</si>
  <si>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</si>
  <si>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</si>
  <si>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</si>
  <si>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</si>
  <si>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</si>
  <si>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</si>
  <si>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</si>
  <si>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</si>
  <si>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</si>
  <si>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</si>
  <si>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</si>
  <si>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</si>
  <si>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</si>
  <si>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</si>
  <si>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</si>
  <si>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</si>
  <si>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</si>
  <si>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</si>
  <si>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</si>
  <si>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</si>
  <si>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</si>
  <si>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</si>
  <si>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</si>
  <si>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</si>
  <si>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</si>
  <si>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</si>
  <si>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</si>
  <si>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</si>
  <si>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</si>
  <si>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</si>
  <si>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</si>
  <si>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</si>
  <si>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</si>
  <si>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</si>
  <si>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</si>
  <si>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</si>
  <si>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</si>
  <si>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</si>
  <si>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</si>
  <si>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</si>
  <si>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</si>
  <si>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</si>
  <si>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</si>
  <si>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</si>
  <si>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</si>
  <si>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</si>
  <si>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</si>
  <si>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</si>
  <si>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</si>
  <si>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</si>
  <si>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</si>
  <si>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</si>
  <si>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</si>
  <si>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</si>
  <si>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</si>
  <si>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</si>
  <si>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</si>
  <si>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</si>
  <si>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</si>
  <si>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</si>
  <si>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</si>
  <si>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</si>
  <si>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</si>
  <si>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</si>
  <si>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</si>
  <si>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</si>
  <si>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</si>
  <si>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</si>
  <si>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</si>
  <si>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</si>
  <si>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</si>
  <si>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</si>
  <si>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</si>
  <si>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</si>
  <si>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</si>
  <si>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</si>
  <si>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</si>
  <si>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</si>
  <si>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</si>
  <si>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</si>
  <si>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</si>
  <si>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</si>
  <si>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</si>
  <si>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</si>
  <si>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</si>
  <si>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</si>
  <si>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</si>
  <si>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</si>
  <si>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</si>
  <si>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</si>
  <si>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</si>
  <si>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</si>
  <si>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</si>
  <si>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</si>
  <si>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</si>
  <si>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</si>
  <si>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</si>
  <si>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</si>
  <si>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</si>
  <si>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</si>
  <si>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</si>
  <si>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</si>
  <si>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</si>
  <si>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</si>
  <si>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</si>
  <si>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</si>
  <si>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</si>
  <si>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</si>
  <si>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</si>
  <si>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</si>
  <si>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</si>
  <si>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</si>
  <si>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</si>
  <si>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</si>
  <si>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</si>
  <si>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</si>
  <si>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</si>
  <si>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</si>
  <si>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</si>
  <si>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</si>
  <si>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</si>
  <si>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</si>
  <si>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</si>
  <si>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</si>
  <si>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</si>
  <si>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</si>
  <si>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</si>
  <si>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</si>
  <si>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</si>
  <si>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</si>
  <si>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</si>
  <si>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</si>
  <si>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</si>
  <si>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</si>
  <si>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</si>
  <si>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</si>
  <si>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</si>
  <si>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</si>
  <si>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</si>
  <si>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</si>
  <si>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</si>
  <si>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</si>
  <si>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</si>
  <si>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</si>
  <si>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</si>
  <si>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</si>
  <si>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</si>
  <si>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</si>
  <si>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</si>
  <si>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</si>
  <si>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</si>
  <si>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</si>
  <si>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</si>
  <si>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</si>
  <si>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</si>
  <si>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</si>
  <si>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</si>
  <si>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</si>
  <si>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</si>
  <si>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</si>
  <si>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</si>
  <si>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</si>
  <si>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</si>
  <si>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</si>
  <si>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</si>
  <si>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</si>
  <si>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</si>
  <si>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</si>
  <si>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</si>
  <si>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</si>
  <si>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</si>
  <si>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</si>
  <si>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</si>
  <si>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</si>
  <si>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</si>
  <si>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</si>
  <si>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</si>
  <si>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</si>
  <si>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</si>
  <si>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</si>
  <si>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</si>
  <si>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</si>
  <si>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</si>
  <si>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</si>
  <si>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</si>
  <si>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</si>
  <si>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</si>
  <si>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</si>
  <si>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</si>
  <si>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</si>
  <si>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</si>
  <si>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</si>
  <si>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</si>
  <si>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</si>
  <si>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</si>
  <si>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</si>
  <si>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</si>
  <si>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</si>
  <si>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</si>
  <si>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</si>
  <si>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</si>
  <si>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</si>
  <si>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</si>
  <si>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</si>
  <si>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</si>
  <si>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</si>
  <si>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</si>
  <si>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</si>
  <si>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</si>
  <si>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</si>
  <si>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</si>
  <si>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</si>
  <si>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</si>
  <si>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</si>
  <si>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</si>
  <si>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</si>
  <si>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</si>
  <si>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</si>
  <si>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</si>
  <si>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</si>
  <si>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</si>
  <si>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</si>
  <si>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</si>
  <si>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</si>
  <si>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</si>
  <si>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</si>
  <si>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</si>
  <si>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</si>
  <si>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</si>
  <si>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</si>
  <si>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</si>
  <si>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</si>
  <si>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</si>
  <si>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</si>
  <si>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</si>
  <si>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</si>
  <si>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</si>
  <si>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</si>
  <si>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</si>
  <si>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</si>
  <si>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</si>
  <si>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</si>
  <si>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</si>
  <si>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</si>
  <si>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</si>
  <si>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</si>
  <si>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</si>
  <si>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</si>
  <si>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</si>
  <si>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</si>
  <si>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</si>
  <si>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</si>
  <si>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</si>
  <si>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</si>
  <si>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</si>
  <si>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</si>
  <si>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</si>
  <si>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</si>
  <si>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</si>
  <si>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</si>
  <si>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</si>
  <si>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</si>
  <si>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</si>
  <si>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</si>
  <si>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</si>
  <si>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</si>
  <si>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</si>
  <si>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</si>
  <si>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</si>
  <si>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</si>
  <si>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</si>
  <si>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</si>
  <si>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</si>
  <si>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</si>
  <si>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</si>
  <si>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</si>
  <si>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</si>
  <si>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</si>
  <si>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</si>
  <si>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</si>
  <si>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</si>
  <si>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</si>
  <si>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</si>
  <si>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</si>
  <si>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</si>
  <si>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</si>
  <si>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</si>
  <si>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</si>
  <si>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</si>
  <si>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</si>
  <si>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</si>
  <si>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</si>
  <si>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</si>
  <si>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</si>
  <si>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</si>
  <si>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</si>
  <si>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</si>
  <si>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</si>
  <si>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</si>
  <si>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</si>
  <si>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</si>
  <si>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</si>
  <si>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</si>
  <si>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</si>
  <si>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</si>
  <si>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</si>
  <si>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</si>
  <si>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</si>
  <si>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</si>
  <si>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</si>
  <si>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</si>
  <si>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</si>
  <si>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</si>
  <si>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</si>
  <si>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</si>
  <si>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</si>
  <si>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</si>
  <si>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</si>
  <si>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</si>
  <si>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</si>
  <si>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</si>
  <si>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</si>
  <si>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</si>
  <si>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</si>
  <si>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</si>
  <si>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</si>
  <si>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</si>
  <si>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</si>
  <si>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</si>
  <si>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</si>
  <si>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</si>
  <si>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</si>
  <si>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</si>
  <si>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</si>
  <si>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</si>
  <si>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</si>
  <si>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</si>
  <si>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</si>
  <si>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</si>
  <si>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</si>
  <si>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</si>
  <si>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</si>
  <si>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</si>
  <si>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</si>
  <si>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</si>
  <si>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</si>
  <si>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</si>
  <si>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</si>
  <si>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</si>
  <si>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</si>
  <si>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</si>
  <si>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</si>
  <si>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</si>
  <si>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</si>
  <si>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</si>
  <si>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</si>
  <si>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</si>
  <si>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</si>
  <si>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</si>
  <si>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</si>
  <si>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</si>
  <si>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</si>
  <si>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</si>
  <si>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</si>
  <si>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</si>
  <si>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</si>
  <si>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</si>
  <si>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</si>
  <si>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</si>
  <si>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</si>
  <si>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</si>
  <si>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</si>
  <si>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</si>
  <si>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</si>
  <si>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</si>
  <si>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</si>
  <si>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</si>
  <si>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</si>
  <si>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</si>
  <si>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</si>
  <si>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</si>
  <si>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</si>
  <si>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</si>
  <si>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</si>
  <si>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</si>
  <si>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</si>
  <si>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</si>
  <si>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</si>
  <si>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</si>
  <si>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</si>
  <si>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</si>
  <si>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</si>
  <si>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</si>
  <si>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</si>
  <si>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</si>
  <si>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</si>
  <si>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</si>
  <si>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</si>
  <si>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</si>
  <si>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</si>
  <si>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</si>
  <si>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</si>
  <si>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</si>
  <si>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</si>
  <si>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</si>
  <si>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</si>
  <si>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</si>
  <si>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</si>
  <si>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</si>
  <si>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</si>
  <si>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</si>
  <si>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</si>
  <si>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</si>
  <si>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</si>
  <si>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</si>
  <si>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</si>
  <si>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</si>
  <si>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</si>
  <si>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</si>
  <si>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</si>
  <si>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</si>
  <si>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</si>
  <si>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</si>
  <si>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</si>
  <si>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</si>
  <si>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</si>
  <si>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</si>
  <si>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</si>
  <si>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</si>
  <si>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</si>
  <si>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</si>
  <si>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</si>
  <si>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</si>
  <si>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</si>
  <si>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</si>
  <si>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</si>
  <si>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</si>
  <si>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</si>
  <si>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</si>
  <si>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</si>
  <si>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</si>
  <si>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</si>
  <si>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</si>
  <si>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</si>
  <si>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</si>
  <si>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</si>
  <si>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</si>
  <si>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</si>
  <si>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</si>
  <si>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</si>
  <si>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</si>
  <si>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</si>
  <si>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</si>
  <si>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</si>
  <si>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</si>
  <si>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</si>
  <si>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</si>
  <si>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</si>
  <si>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</si>
  <si>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</si>
  <si>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</si>
  <si>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</si>
  <si>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</si>
  <si>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</si>
  <si>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</si>
  <si>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</si>
  <si>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</si>
  <si>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</si>
  <si>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</si>
  <si>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</si>
  <si>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</si>
  <si>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</si>
  <si>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</si>
  <si>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</si>
  <si>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</si>
  <si>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</si>
  <si>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</si>
  <si>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</si>
  <si>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</si>
  <si>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</si>
  <si>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</si>
  <si>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</si>
  <si>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</si>
  <si>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</si>
  <si>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</si>
  <si>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</si>
  <si>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</si>
  <si>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</si>
  <si>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</si>
  <si>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</si>
  <si>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</si>
  <si>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</si>
  <si>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</si>
  <si>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</si>
  <si>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</si>
  <si>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</si>
  <si>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</si>
  <si>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</si>
  <si>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</si>
  <si>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</si>
  <si>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</si>
  <si>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</si>
  <si>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</si>
  <si>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</si>
  <si>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</si>
  <si>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</si>
  <si>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</si>
  <si>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</si>
  <si>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</si>
  <si>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</si>
  <si>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</si>
  <si>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</si>
  <si>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</si>
  <si>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</si>
  <si>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</si>
  <si>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</si>
  <si>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</si>
  <si>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</si>
  <si>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</si>
  <si>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</si>
  <si>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</si>
  <si>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</si>
  <si>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</si>
  <si>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</si>
  <si>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</si>
  <si>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</si>
  <si>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</si>
  <si>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</si>
  <si>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</si>
  <si>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</si>
  <si>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</si>
  <si>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</si>
  <si>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</si>
  <si>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</si>
  <si>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</si>
  <si>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</si>
  <si>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</si>
  <si>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</si>
  <si>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</si>
  <si>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</si>
  <si>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</si>
  <si>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</si>
  <si>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</si>
  <si>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</si>
  <si>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</si>
  <si>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</si>
  <si>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</si>
  <si>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</si>
  <si>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</si>
  <si>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</si>
  <si>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</si>
  <si>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</si>
  <si>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</si>
  <si>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</si>
  <si>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</si>
  <si>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</si>
  <si>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</si>
  <si>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</si>
  <si>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</si>
  <si>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</si>
  <si>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</si>
  <si>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</si>
  <si>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</si>
  <si>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</si>
  <si>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</si>
  <si>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</si>
  <si>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</si>
  <si>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</si>
  <si>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</si>
  <si>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</si>
  <si>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</si>
  <si>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</si>
  <si>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</si>
  <si>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</si>
  <si>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</si>
  <si>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</si>
  <si>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</si>
  <si>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</si>
  <si>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</si>
  <si>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</si>
  <si>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</si>
  <si>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</si>
  <si>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</si>
  <si>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</si>
  <si>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</si>
  <si>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</si>
  <si>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</si>
  <si>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</si>
  <si>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</si>
  <si>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</si>
  <si>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</si>
  <si>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</si>
  <si>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</si>
  <si>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</si>
  <si>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</si>
  <si>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</si>
  <si>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</si>
  <si>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</si>
  <si>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</si>
  <si>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</si>
  <si>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</si>
  <si>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</si>
  <si>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</si>
  <si>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</si>
  <si>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</si>
  <si>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</si>
  <si>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</si>
  <si>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</si>
  <si>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</si>
  <si>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</si>
  <si>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</si>
  <si>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</si>
  <si>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</si>
  <si>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</si>
  <si>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</si>
  <si>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</si>
  <si>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</si>
  <si>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</si>
  <si>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</si>
  <si>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</si>
  <si>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</si>
  <si>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</si>
  <si>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</si>
  <si>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</si>
  <si>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</si>
  <si>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</si>
  <si>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</si>
  <si>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</si>
  <si>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</si>
  <si>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</si>
  <si>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</si>
  <si>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</si>
  <si>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</si>
  <si>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</si>
  <si>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</si>
  <si>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</si>
  <si>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</si>
  <si>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</si>
  <si>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</si>
  <si>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</si>
  <si>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</si>
  <si>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</si>
  <si>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</si>
  <si>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</si>
  <si>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</si>
  <si>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</si>
  <si>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</si>
  <si>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</si>
  <si>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</si>
  <si>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</si>
  <si>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</si>
  <si>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</si>
  <si>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</si>
  <si>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</si>
  <si>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</si>
  <si>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</si>
  <si>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</si>
  <si>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</si>
  <si>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</si>
  <si>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</si>
  <si>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</si>
  <si>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</si>
  <si>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</si>
  <si>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</si>
  <si>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</si>
  <si>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</si>
  <si>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</si>
  <si>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</si>
  <si>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</si>
  <si>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</si>
  <si>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</si>
  <si>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</si>
  <si>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</si>
  <si>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</si>
  <si>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</si>
  <si>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</si>
  <si>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</si>
  <si>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</si>
  <si>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</si>
  <si>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</si>
  <si>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</si>
  <si>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</si>
  <si>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</si>
  <si>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</si>
  <si>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</si>
  <si>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</si>
  <si>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</si>
  <si>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</si>
  <si>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</si>
  <si>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</si>
  <si>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</si>
  <si>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</si>
  <si>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</si>
  <si>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</si>
  <si>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</si>
  <si>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</si>
  <si>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</si>
  <si>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</si>
  <si>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</si>
  <si>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</si>
  <si>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</si>
  <si>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</si>
  <si>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</si>
  <si>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</si>
  <si>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</si>
  <si>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</si>
  <si>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</si>
  <si>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</si>
  <si>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</si>
  <si>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</si>
  <si>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</si>
  <si>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</si>
  <si>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</si>
  <si>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</si>
  <si>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</si>
  <si>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</si>
  <si>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</si>
  <si>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</si>
  <si>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</si>
  <si>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</si>
  <si>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</si>
  <si>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</si>
  <si>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</si>
  <si>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</si>
  <si>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</si>
  <si>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</si>
  <si>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</si>
  <si>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</si>
  <si>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</si>
  <si>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</si>
  <si>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</si>
  <si>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</si>
  <si>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</si>
  <si>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</si>
  <si>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</si>
  <si>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</si>
  <si>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</si>
  <si>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</si>
  <si>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</si>
  <si>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</si>
  <si>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</si>
  <si>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</si>
  <si>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</si>
  <si>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</si>
  <si>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</si>
  <si>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</si>
  <si>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</si>
  <si>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</si>
  <si>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</si>
  <si>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</si>
  <si>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</si>
  <si>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</si>
  <si>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</si>
  <si>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</si>
  <si>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</si>
  <si>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</si>
  <si>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</si>
  <si>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</si>
  <si>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</si>
  <si>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</si>
  <si>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</si>
  <si>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</si>
  <si>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</si>
  <si>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</si>
  <si>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</si>
  <si>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</si>
  <si>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</si>
  <si>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</si>
  <si>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</si>
  <si>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</si>
  <si>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</si>
  <si>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</si>
  <si>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</si>
  <si>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</si>
  <si>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</si>
  <si>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</si>
  <si>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</si>
  <si>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</si>
  <si>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</si>
  <si>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</si>
  <si>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</si>
  <si>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</si>
  <si>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</si>
  <si>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</si>
  <si>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</si>
  <si>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</si>
  <si>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</si>
  <si>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</si>
  <si>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</si>
  <si>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</si>
  <si>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</si>
  <si>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</si>
  <si>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</si>
  <si>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</si>
  <si>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</si>
  <si>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</si>
  <si>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</si>
  <si>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</si>
  <si>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</si>
  <si>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</si>
  <si>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</si>
  <si>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</si>
  <si>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</si>
  <si>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</si>
  <si>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</si>
  <si>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</si>
  <si>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</si>
  <si>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</si>
  <si>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</si>
  <si>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</si>
  <si>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</si>
  <si>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</si>
  <si>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</si>
  <si>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</si>
  <si>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</si>
  <si>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</si>
  <si>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</si>
  <si>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</si>
  <si>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</si>
  <si>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</si>
  <si>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</si>
  <si>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</si>
  <si>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</si>
  <si>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</si>
  <si>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</si>
  <si>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</si>
  <si>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</si>
  <si>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</si>
  <si>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</si>
  <si>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</si>
  <si>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</si>
  <si>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</si>
  <si>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</si>
  <si>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</si>
  <si>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</si>
  <si>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</si>
  <si>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</si>
  <si>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</si>
  <si>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</si>
  <si>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</si>
  <si>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</si>
  <si>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</si>
  <si>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</si>
  <si>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</si>
  <si>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</si>
  <si>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</si>
  <si>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</si>
  <si>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</si>
  <si>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</si>
  <si>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</si>
  <si>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</si>
  <si>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</si>
  <si>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</si>
  <si>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</si>
  <si>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</si>
  <si>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</si>
  <si>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</si>
  <si>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</si>
  <si>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</si>
  <si>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</si>
  <si>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</si>
  <si>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</si>
  <si>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</si>
  <si>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</si>
  <si>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</si>
  <si>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</si>
  <si>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</si>
  <si>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</si>
  <si>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</si>
  <si>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</si>
  <si>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</si>
  <si>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</si>
  <si>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</si>
  <si>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</si>
  <si>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</si>
  <si>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</si>
  <si>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</si>
  <si>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</si>
  <si>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</si>
  <si>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</si>
  <si>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</si>
  <si>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</si>
  <si>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</si>
  <si>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</si>
  <si>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</si>
  <si>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</si>
  <si>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</si>
  <si>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</si>
  <si>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</si>
  <si>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</si>
  <si>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</si>
  <si>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</si>
  <si>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</si>
  <si>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</si>
  <si>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</si>
  <si>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</si>
  <si>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</si>
  <si>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</si>
  <si>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</si>
  <si>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</si>
  <si>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</si>
  <si>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</si>
  <si>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</si>
  <si>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</si>
  <si>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</si>
  <si>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</si>
  <si>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</si>
  <si>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</si>
  <si>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</si>
  <si>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</si>
  <si>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</si>
  <si>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</si>
  <si>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</si>
  <si>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</si>
  <si>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</si>
  <si>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</si>
  <si>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</si>
  <si>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</si>
  <si>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</si>
  <si>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</si>
  <si>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</si>
  <si>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</si>
  <si>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</si>
  <si>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</si>
  <si>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</si>
  <si>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</si>
  <si>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</si>
  <si>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</si>
  <si>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</si>
  <si>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</si>
  <si>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</si>
  <si>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</si>
  <si>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</si>
  <si>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</si>
  <si>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</si>
  <si>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</si>
  <si>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</si>
  <si>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</si>
  <si>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</si>
  <si>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</si>
  <si>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</si>
  <si>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</si>
  <si>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</si>
  <si>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</si>
  <si>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</si>
  <si>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</si>
  <si>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</si>
  <si>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</si>
  <si>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</si>
  <si>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</si>
  <si>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</si>
  <si>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</si>
  <si>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</si>
  <si>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</si>
  <si>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</si>
  <si>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</si>
  <si>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</si>
  <si>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</si>
  <si>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</si>
  <si>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</si>
  <si>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</si>
  <si>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</si>
  <si>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</si>
  <si>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</si>
  <si>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</si>
  <si>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</si>
  <si>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</si>
  <si>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</si>
  <si>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</si>
  <si>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</si>
  <si>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</si>
  <si>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</si>
  <si>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</si>
  <si>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</si>
  <si>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</si>
  <si>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</si>
  <si>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</si>
  <si>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</si>
  <si>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</si>
  <si>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</si>
  <si>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</si>
  <si>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</si>
  <si>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</si>
  <si>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</si>
  <si>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</si>
  <si>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</si>
  <si>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</si>
  <si>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</si>
  <si>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</si>
  <si>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</si>
  <si>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</si>
  <si>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</si>
  <si>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</si>
  <si>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</si>
  <si>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</si>
  <si>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</si>
  <si>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</si>
  <si>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</si>
  <si>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</si>
  <si>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</si>
  <si>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</si>
  <si>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</si>
  <si>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</si>
  <si>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</si>
  <si>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</si>
  <si>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</si>
  <si>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</si>
  <si>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</si>
  <si>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</si>
  <si>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</si>
  <si>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</si>
  <si>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</si>
  <si>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</si>
  <si>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</si>
  <si>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</si>
  <si>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</si>
  <si>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</si>
  <si>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</si>
  <si>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</si>
  <si>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</si>
  <si>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</si>
  <si>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</si>
  <si>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</si>
  <si>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</si>
  <si>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</si>
  <si>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</si>
  <si>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</si>
  <si>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</si>
  <si>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</si>
  <si>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</si>
  <si>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</si>
  <si>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</si>
  <si>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</si>
  <si>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</si>
  <si>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</si>
  <si>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</si>
  <si>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</si>
  <si>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</si>
  <si>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</si>
  <si>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</si>
  <si>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</si>
  <si>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</si>
  <si>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</si>
  <si>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</si>
  <si>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</si>
  <si>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</si>
  <si>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</si>
  <si>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</si>
  <si>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</si>
  <si>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</si>
  <si>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</si>
  <si>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</si>
  <si>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</si>
  <si>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</si>
  <si>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</si>
  <si>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</si>
  <si>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</si>
  <si>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</si>
  <si>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</si>
  <si>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</si>
  <si>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</si>
  <si>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</si>
  <si>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</si>
  <si>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</si>
  <si>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</si>
  <si>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</si>
  <si>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</si>
  <si>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</si>
  <si>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</si>
  <si>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</si>
  <si>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</si>
  <si>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</si>
  <si>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</si>
  <si>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</si>
  <si>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</si>
  <si>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</si>
  <si>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</si>
  <si>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</si>
  <si>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</si>
  <si>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</si>
  <si>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</si>
  <si>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</si>
  <si>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</si>
  <si>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</si>
  <si>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</si>
  <si>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</si>
  <si>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</si>
  <si>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</si>
  <si>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</si>
  <si>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</si>
  <si>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</si>
  <si>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</si>
  <si>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</si>
  <si>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</si>
  <si>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</si>
  <si>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</si>
  <si>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</si>
  <si>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</si>
  <si>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</si>
  <si>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</si>
  <si>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</si>
  <si>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</si>
  <si>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</si>
  <si>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</si>
  <si>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</si>
  <si>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</si>
  <si>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</si>
  <si>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</si>
  <si>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</si>
  <si>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</si>
  <si>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</si>
  <si>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</si>
  <si>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</si>
  <si>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</si>
  <si>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</si>
  <si>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</si>
  <si>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</si>
  <si>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</si>
  <si>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</si>
  <si>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</si>
  <si>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</si>
  <si>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</si>
  <si>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</si>
  <si>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</si>
  <si>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</si>
  <si>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</si>
  <si>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</si>
  <si>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</si>
  <si>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</si>
  <si>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</si>
  <si>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</si>
  <si>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</si>
  <si>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</si>
  <si>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</si>
  <si>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</si>
  <si>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</si>
  <si>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</si>
  <si>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</si>
  <si>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</si>
  <si>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</si>
  <si>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</si>
  <si>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</si>
  <si>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</si>
  <si>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</si>
  <si>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</si>
  <si>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</si>
  <si>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</si>
  <si>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</si>
  <si>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</si>
  <si>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</si>
  <si>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</si>
  <si>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</si>
  <si>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</si>
  <si>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</si>
  <si>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</si>
  <si>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</si>
  <si>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</si>
  <si>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</si>
  <si>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</si>
  <si>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</si>
  <si>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</si>
  <si>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</si>
  <si>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</si>
  <si>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</si>
  <si>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</si>
  <si>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</si>
  <si>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</si>
  <si>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</si>
  <si>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</si>
  <si>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</si>
  <si>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</si>
  <si>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</si>
  <si>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</si>
  <si>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</si>
  <si>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</si>
  <si>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</si>
  <si>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</si>
  <si>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</si>
  <si>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</si>
  <si>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</si>
  <si>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</si>
  <si>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</si>
  <si>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</si>
  <si>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</si>
  <si>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</si>
  <si>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</si>
  <si>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</si>
  <si>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</si>
  <si>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</si>
  <si>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</si>
  <si>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</si>
  <si>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</si>
  <si>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</si>
  <si>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</si>
  <si>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</si>
  <si>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</si>
  <si>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</si>
  <si>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</si>
  <si>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</si>
  <si>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</si>
  <si>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</si>
  <si>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</si>
  <si>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</si>
  <si>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</si>
  <si>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</si>
  <si>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</si>
  <si>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</si>
  <si>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</si>
  <si>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</si>
  <si>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</si>
  <si>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</si>
  <si>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</si>
  <si>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</si>
  <si>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</si>
  <si>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</si>
  <si>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</si>
  <si>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</si>
  <si>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</si>
  <si>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</si>
  <si>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</si>
  <si>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</si>
  <si>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</si>
  <si>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</si>
  <si>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</si>
  <si>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</si>
  <si>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</si>
  <si>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</si>
  <si>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</si>
  <si>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</si>
  <si>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</si>
  <si>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</si>
  <si>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</si>
  <si>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</si>
  <si>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</si>
  <si>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</si>
  <si>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</si>
  <si>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</si>
  <si>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</si>
  <si>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</si>
  <si>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</si>
  <si>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</si>
  <si>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</si>
  <si>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</si>
  <si>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</si>
  <si>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</si>
  <si>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</si>
  <si>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</si>
  <si>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</si>
  <si>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</si>
  <si>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</si>
  <si>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</si>
  <si>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</si>
  <si>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</si>
  <si>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</si>
  <si>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</si>
  <si>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</si>
  <si>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</si>
  <si>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</si>
  <si>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</si>
  <si>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</si>
  <si>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</si>
  <si>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</si>
  <si>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</si>
  <si>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</si>
  <si>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</si>
  <si>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</si>
  <si>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</si>
  <si>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</si>
  <si>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</si>
  <si>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</si>
  <si>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</si>
  <si>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</si>
  <si>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</si>
  <si>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</si>
  <si>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</si>
  <si>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</si>
  <si>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</si>
  <si>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</si>
  <si>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</si>
  <si>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</si>
  <si>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</si>
  <si>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</si>
  <si>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</si>
  <si>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</si>
  <si>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</si>
  <si>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</si>
  <si>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</si>
  <si>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</si>
  <si>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</si>
  <si>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</si>
  <si>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</si>
  <si>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</si>
  <si>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</si>
  <si>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</si>
  <si>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</si>
  <si>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</si>
  <si>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</si>
  <si>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</si>
  <si>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</si>
  <si>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</si>
  <si>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</si>
  <si>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</si>
  <si>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</si>
  <si>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</si>
  <si>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</si>
  <si>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</si>
  <si>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</si>
  <si>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</si>
  <si>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</si>
  <si>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</si>
  <si>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</si>
  <si>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</si>
  <si>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</si>
  <si>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</si>
  <si>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</si>
  <si>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</si>
  <si>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</si>
  <si>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</si>
  <si>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</si>
  <si>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</si>
  <si>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</si>
  <si>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</si>
  <si>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</si>
  <si>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</si>
  <si>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</si>
  <si>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</si>
  <si>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</si>
  <si>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</si>
  <si>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</si>
  <si>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</si>
  <si>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</si>
  <si>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</si>
  <si>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</si>
  <si>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</si>
  <si>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</si>
  <si>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</si>
  <si>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</si>
  <si>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</si>
  <si>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</si>
  <si>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</si>
  <si>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</si>
  <si>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</si>
  <si>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</si>
  <si>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</si>
  <si>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</si>
  <si>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</si>
  <si>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</si>
  <si>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</si>
  <si>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</si>
  <si>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</si>
  <si>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</si>
  <si>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</si>
  <si>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</si>
  <si>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</si>
  <si>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</si>
  <si>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</si>
  <si>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</si>
  <si>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</si>
  <si>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</si>
  <si>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</si>
  <si>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</si>
  <si>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</si>
  <si>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</si>
  <si>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</si>
  <si>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</si>
  <si>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</si>
  <si>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</si>
  <si>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</si>
  <si>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</si>
  <si>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</si>
  <si>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</si>
  <si>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</si>
  <si>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</si>
  <si>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</si>
  <si>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</si>
  <si>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</si>
  <si>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</si>
  <si>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</si>
  <si>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</si>
  <si>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</si>
  <si>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</si>
  <si>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</si>
  <si>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</si>
  <si>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</si>
  <si>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</si>
  <si>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</si>
  <si>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</si>
  <si>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</si>
  <si>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</si>
  <si>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</si>
  <si>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</si>
  <si>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</si>
  <si>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</si>
  <si>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</si>
  <si>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</si>
  <si>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</si>
  <si>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</si>
  <si>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</si>
  <si>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</si>
  <si>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</si>
  <si>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</si>
  <si>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</si>
  <si>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</si>
  <si>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</si>
  <si>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</si>
  <si>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</si>
  <si>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</si>
  <si>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</si>
  <si>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</si>
  <si>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</si>
  <si>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</si>
  <si>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</si>
  <si>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</si>
  <si>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</si>
  <si>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</si>
  <si>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</si>
  <si>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</si>
  <si>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</si>
  <si>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</si>
  <si>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</si>
  <si>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</si>
  <si>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</si>
  <si>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</si>
  <si>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</si>
  <si>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</si>
  <si>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</si>
  <si>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</si>
  <si>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</si>
  <si>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</si>
  <si>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</si>
  <si>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</si>
  <si>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</si>
  <si>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</si>
  <si>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</si>
  <si>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</si>
  <si>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</si>
  <si>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</si>
  <si>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</si>
  <si>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</si>
  <si>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</si>
  <si>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</si>
  <si>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</si>
  <si>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</si>
  <si>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</si>
  <si>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</si>
  <si>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</si>
  <si>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</si>
  <si>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</si>
  <si>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</si>
  <si>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</si>
  <si>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</si>
  <si>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</si>
  <si>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</si>
  <si>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</si>
  <si>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</si>
  <si>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</si>
  <si>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</si>
  <si>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</si>
  <si>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</si>
  <si>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</si>
  <si>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</si>
  <si>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</si>
  <si>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</si>
  <si>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</si>
  <si>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</si>
  <si>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</si>
  <si>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</si>
  <si>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</si>
  <si>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</si>
  <si>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</si>
  <si>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</si>
  <si>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</si>
  <si>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</si>
  <si>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</si>
  <si>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</si>
  <si>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</si>
  <si>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</si>
  <si>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</si>
  <si>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</si>
  <si>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</si>
  <si>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</si>
  <si>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</si>
  <si>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</si>
  <si>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</si>
  <si>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</si>
  <si>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</si>
  <si>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</si>
  <si>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</si>
  <si>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</si>
  <si>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</si>
  <si>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</si>
  <si>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</si>
  <si>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</si>
  <si>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</si>
  <si>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</si>
  <si>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</si>
  <si>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</si>
  <si>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</si>
  <si>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</si>
  <si>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</si>
  <si>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</si>
  <si>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</si>
  <si>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</si>
  <si>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</si>
  <si>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</si>
  <si>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</si>
  <si>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</si>
  <si>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</si>
  <si>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</si>
  <si>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</si>
  <si>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</si>
  <si>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</si>
  <si>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</si>
  <si>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</si>
  <si>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</si>
  <si>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</si>
  <si>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</si>
  <si>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</si>
  <si>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</si>
  <si>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</si>
  <si>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</si>
  <si>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</si>
  <si>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</si>
  <si>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</si>
  <si>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</si>
  <si>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</si>
  <si>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</si>
  <si>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</si>
  <si>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</si>
  <si>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</si>
  <si>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</si>
  <si>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</si>
  <si>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</si>
  <si>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</si>
  <si>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</si>
  <si>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</si>
  <si>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</si>
  <si>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</si>
  <si>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</si>
  <si>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</si>
  <si>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</si>
  <si>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</si>
  <si>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</si>
  <si>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</si>
  <si>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</si>
  <si>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</si>
  <si>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</si>
  <si>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</si>
  <si>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</si>
  <si>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</si>
  <si>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</si>
  <si>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</si>
  <si>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</si>
  <si>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</si>
  <si>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</si>
  <si>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</si>
  <si>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</si>
  <si>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</si>
  <si>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</si>
  <si>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</si>
  <si>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</si>
  <si>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</si>
  <si>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</si>
  <si>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</si>
  <si>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</si>
  <si>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</si>
  <si>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</si>
  <si>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</si>
  <si>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</si>
  <si>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</si>
  <si>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</si>
  <si>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</si>
  <si>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</si>
  <si>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</si>
  <si>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</si>
  <si>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</si>
  <si>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</si>
  <si>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</si>
  <si>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</si>
  <si>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</si>
  <si>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</si>
  <si>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</si>
  <si>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</si>
  <si>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</si>
  <si>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</si>
  <si>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</si>
  <si>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</si>
  <si>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</si>
  <si>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</si>
  <si>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</si>
  <si>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</si>
  <si>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</si>
  <si>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</si>
  <si>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</si>
  <si>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</si>
  <si>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</si>
  <si>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</si>
  <si>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</si>
  <si>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</si>
  <si>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</si>
  <si>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</si>
  <si>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</si>
  <si>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</si>
  <si>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</si>
  <si>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</si>
  <si>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</si>
  <si>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</si>
  <si>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</si>
  <si>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</si>
  <si>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</si>
  <si>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</si>
  <si>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</si>
  <si>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</si>
  <si>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</si>
  <si>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</si>
  <si>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</si>
  <si>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</si>
  <si>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</si>
  <si>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</si>
  <si>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</si>
  <si>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</si>
  <si>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</si>
  <si>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</si>
  <si>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</si>
  <si>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</si>
  <si>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</si>
  <si>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</si>
  <si>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</si>
  <si>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</si>
  <si>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</si>
  <si>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</si>
  <si>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</si>
  <si>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</si>
  <si>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</si>
  <si>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</si>
  <si>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</si>
  <si>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</si>
  <si>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</si>
  <si>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</si>
  <si>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</si>
  <si>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</si>
  <si>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</si>
  <si>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</si>
  <si>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</si>
  <si>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</si>
  <si>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</si>
  <si>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</si>
  <si>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</si>
  <si>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</si>
  <si>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</si>
  <si>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</si>
  <si>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</si>
  <si>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</si>
  <si>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</si>
  <si>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</si>
  <si>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</si>
  <si>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</si>
  <si>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</si>
  <si>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</si>
  <si>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</si>
  <si>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</si>
  <si>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</si>
  <si>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</si>
  <si>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</si>
  <si>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</si>
  <si>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</si>
  <si>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</si>
  <si>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</si>
  <si>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</si>
  <si>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</si>
  <si>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</si>
  <si>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</si>
  <si>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</si>
  <si>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</si>
  <si>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</si>
  <si>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</si>
  <si>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</si>
  <si>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</si>
  <si>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</si>
  <si>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</si>
  <si>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</si>
  <si>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</si>
  <si>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</si>
  <si>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</si>
  <si>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</si>
  <si>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</si>
  <si>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</si>
  <si>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</si>
  <si>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</si>
  <si>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</si>
  <si>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</si>
  <si>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</si>
  <si>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</si>
  <si>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</si>
  <si>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</si>
  <si>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</si>
  <si>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</si>
  <si>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</si>
  <si>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</si>
  <si>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</si>
  <si>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</si>
  <si>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</si>
  <si>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</si>
  <si>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</si>
  <si>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</si>
  <si>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</si>
  <si>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</si>
  <si>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</si>
  <si>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</si>
  <si>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</si>
  <si>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</si>
  <si>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</si>
  <si>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</si>
  <si>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</si>
  <si>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</si>
  <si>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</si>
  <si>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</si>
  <si>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</si>
  <si>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</si>
  <si>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</si>
  <si>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</si>
  <si>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</si>
  <si>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</si>
  <si>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</si>
  <si>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</si>
  <si>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</si>
  <si>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</si>
  <si>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</si>
  <si>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</si>
  <si>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</si>
  <si>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</si>
  <si>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</si>
  <si>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</si>
  <si>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</si>
  <si>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</si>
  <si>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</si>
  <si>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</si>
  <si>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</si>
  <si>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</si>
  <si>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</si>
  <si>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</si>
  <si>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</si>
  <si>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</si>
  <si>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</si>
  <si>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</si>
  <si>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</si>
  <si>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</si>
  <si>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</si>
  <si>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</si>
  <si>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</si>
  <si>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</si>
  <si>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</si>
  <si>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</si>
  <si>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</si>
  <si>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</si>
  <si>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</si>
  <si>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</si>
  <si>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</si>
  <si>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</si>
  <si>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</si>
  <si>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</si>
  <si>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</si>
  <si>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</si>
  <si>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</si>
  <si>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</si>
  <si>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</si>
  <si>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</si>
  <si>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</si>
  <si>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</si>
  <si>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</si>
  <si>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</si>
  <si>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</si>
  <si>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</si>
  <si>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</si>
  <si>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</si>
  <si>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</si>
  <si>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</si>
  <si>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</si>
  <si>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</si>
  <si>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</si>
  <si>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</si>
  <si>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</si>
  <si>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</si>
  <si>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</si>
  <si>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</si>
  <si>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</si>
  <si>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</si>
  <si>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</si>
  <si>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</si>
  <si>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</si>
  <si>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</si>
  <si>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</si>
  <si>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</si>
  <si>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</si>
  <si>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</si>
  <si>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</si>
  <si>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</si>
  <si>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</si>
  <si>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</si>
  <si>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</si>
  <si>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</si>
  <si>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</si>
  <si>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</si>
  <si>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</si>
  <si>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</si>
  <si>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</si>
  <si>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</si>
  <si>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</si>
  <si>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</si>
  <si>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</si>
  <si>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</si>
  <si>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</si>
  <si>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</si>
  <si>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</si>
  <si>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</si>
  <si>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</si>
  <si>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</si>
  <si>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</si>
  <si>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</si>
  <si>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</si>
  <si>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</si>
  <si>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</si>
  <si>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</si>
  <si>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</si>
  <si>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</si>
  <si>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</si>
  <si>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</si>
  <si>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</si>
  <si>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</si>
  <si>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</si>
  <si>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</si>
  <si>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</si>
  <si>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</si>
  <si>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</si>
  <si>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</si>
  <si>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</si>
  <si>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</si>
  <si>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</si>
  <si>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</si>
  <si>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</si>
  <si>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</si>
  <si>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</si>
  <si>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</si>
  <si>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</si>
  <si>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</si>
  <si>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</si>
  <si>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</si>
  <si>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</si>
  <si>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</si>
  <si>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</si>
  <si>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</si>
  <si>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</si>
  <si>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</si>
  <si>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</si>
  <si>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</si>
  <si>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</si>
  <si>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</si>
  <si>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</si>
  <si>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</si>
  <si>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</si>
  <si>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</si>
  <si>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</si>
  <si>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</si>
  <si>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</si>
  <si>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</si>
  <si>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</si>
  <si>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</si>
  <si>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</si>
  <si>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</si>
  <si>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</si>
  <si>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</si>
  <si>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</si>
  <si>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</si>
  <si>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</si>
  <si>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</si>
  <si>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</si>
  <si>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</si>
  <si>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</si>
  <si>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</si>
  <si>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</si>
  <si>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</si>
  <si>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</si>
  <si>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</si>
  <si>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</si>
  <si>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</si>
  <si>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</si>
  <si>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</si>
  <si>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</si>
  <si>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</si>
  <si>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</si>
  <si>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</si>
  <si>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</si>
  <si>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</si>
  <si>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</si>
  <si>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</si>
  <si>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</si>
  <si>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</si>
  <si>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</si>
  <si>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</si>
  <si>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</si>
  <si>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</si>
  <si>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</si>
  <si>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</si>
  <si>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</si>
  <si>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</si>
  <si>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</si>
  <si>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</si>
  <si>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</si>
  <si>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</si>
  <si>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</si>
  <si>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</si>
  <si>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</si>
  <si>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</si>
  <si>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</si>
  <si>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</si>
  <si>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</si>
  <si>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</si>
  <si>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</si>
  <si>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</si>
  <si>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</si>
  <si>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</si>
  <si>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</si>
  <si>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</si>
  <si>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</si>
  <si>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</si>
  <si>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</si>
  <si>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</si>
  <si>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</si>
  <si>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</si>
  <si>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</si>
  <si>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</si>
  <si>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</si>
  <si>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</si>
  <si>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</si>
  <si>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</si>
  <si>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</si>
  <si>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</si>
  <si>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</si>
  <si>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</si>
  <si>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</si>
  <si>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</si>
  <si>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</si>
  <si>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</si>
  <si>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</si>
  <si>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</si>
  <si>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</si>
  <si>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</si>
  <si>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</si>
  <si>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</si>
  <si>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</si>
  <si>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</si>
  <si>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</si>
  <si>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</si>
  <si>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</si>
  <si>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</si>
  <si>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</si>
  <si>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</si>
  <si>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</si>
  <si>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</si>
  <si>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</si>
  <si>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</si>
  <si>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</si>
  <si>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</si>
  <si>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</si>
  <si>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</si>
  <si>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</si>
  <si>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</si>
  <si>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</si>
  <si>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</si>
  <si>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</si>
  <si>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</si>
  <si>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</si>
  <si>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</si>
  <si>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</si>
  <si>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</si>
  <si>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</si>
  <si>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</si>
  <si>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</si>
  <si>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</si>
  <si>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</si>
  <si>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</si>
  <si>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</si>
  <si>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</si>
  <si>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</si>
  <si>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</si>
  <si>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</si>
  <si>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</si>
  <si>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</si>
  <si>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</si>
  <si>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</si>
  <si>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</si>
  <si>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</si>
  <si>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</si>
  <si>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</si>
  <si>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</si>
  <si>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</si>
  <si>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</si>
  <si>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</si>
  <si>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</si>
  <si>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</si>
  <si>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</si>
  <si>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</si>
  <si>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</si>
  <si>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</si>
  <si>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</si>
  <si>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</si>
  <si>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</si>
  <si>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</si>
  <si>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</si>
  <si>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</si>
  <si>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</si>
  <si>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</si>
  <si>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</si>
  <si>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</si>
  <si>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</si>
  <si>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</si>
  <si>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</si>
  <si>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</si>
  <si>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</si>
  <si>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</si>
  <si>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</si>
  <si>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</si>
  <si>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</si>
  <si>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</si>
  <si>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</si>
  <si>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</si>
  <si>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</si>
  <si>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</si>
  <si>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</si>
  <si>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</si>
  <si>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</si>
  <si>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</si>
  <si>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</si>
  <si>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</si>
  <si>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</si>
  <si>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</si>
  <si>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</si>
  <si>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</si>
  <si>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</si>
  <si>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</si>
  <si>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</si>
  <si>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</si>
  <si>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</si>
  <si>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</si>
  <si>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</si>
  <si>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</si>
  <si>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</si>
  <si>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</si>
  <si>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</si>
  <si>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</si>
  <si>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</si>
  <si>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</si>
  <si>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</si>
  <si>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</si>
  <si>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</si>
  <si>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</si>
  <si>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</si>
  <si>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</si>
  <si>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</si>
  <si>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</si>
  <si>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</si>
  <si>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</si>
  <si>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</si>
  <si>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</si>
  <si>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</si>
  <si>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</si>
  <si>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</si>
  <si>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</si>
  <si>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</si>
  <si>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</si>
  <si>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</si>
  <si>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</si>
  <si>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</si>
  <si>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</si>
  <si>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</si>
  <si>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</si>
  <si>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</si>
  <si>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</si>
  <si>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</si>
  <si>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</si>
  <si>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</si>
  <si>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</si>
  <si>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</si>
  <si>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</si>
  <si>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</si>
  <si>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</si>
  <si>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</si>
  <si>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</si>
  <si>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</si>
  <si>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</si>
  <si>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</si>
  <si>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</si>
  <si>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</si>
  <si>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</si>
  <si>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</si>
  <si>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</si>
  <si>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</si>
  <si>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</si>
  <si>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</si>
  <si>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</si>
  <si>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</si>
  <si>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</si>
  <si>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</si>
  <si>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</si>
  <si>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</si>
  <si>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</si>
  <si>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</si>
  <si>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</si>
  <si>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</si>
  <si>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</si>
  <si>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</si>
  <si>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</si>
  <si>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</si>
  <si>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</si>
  <si>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</si>
  <si>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</si>
  <si>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</si>
  <si>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</si>
  <si>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</si>
  <si>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</si>
  <si>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</si>
  <si>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</si>
  <si>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</si>
  <si>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</si>
  <si>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</si>
  <si>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</si>
  <si>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</si>
  <si>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</si>
  <si>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</si>
  <si>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</si>
  <si>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</si>
  <si>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</si>
  <si>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</si>
  <si>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</si>
  <si>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</si>
  <si>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</si>
  <si>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</si>
  <si>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</si>
  <si>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</si>
  <si>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</si>
  <si>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</si>
  <si>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</si>
  <si>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</si>
  <si>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</si>
  <si>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</si>
  <si>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</si>
  <si>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</si>
  <si>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</si>
  <si>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</si>
  <si>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</si>
  <si>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</si>
  <si>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</si>
  <si>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</si>
  <si>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</si>
  <si>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</si>
  <si>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</si>
  <si>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</si>
  <si>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</si>
  <si>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</si>
  <si>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</si>
  <si>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</si>
  <si>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</si>
  <si>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</si>
  <si>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</si>
  <si>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</si>
  <si>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</si>
  <si>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</si>
  <si>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</si>
  <si>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</si>
  <si>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</si>
  <si>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</si>
  <si>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</si>
  <si>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</si>
  <si>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</si>
  <si>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</si>
  <si>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</si>
  <si>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</si>
  <si>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</si>
  <si>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</si>
  <si>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</si>
  <si>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</si>
  <si>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</si>
  <si>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</si>
  <si>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</si>
  <si>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</si>
  <si>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</si>
  <si>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</si>
  <si>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</si>
  <si>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</si>
  <si>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</si>
  <si>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</si>
  <si>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</si>
  <si>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</si>
  <si>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</si>
  <si>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</si>
  <si>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</si>
  <si>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</si>
  <si>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</si>
  <si>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</si>
  <si>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</si>
  <si>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</si>
  <si>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</si>
  <si>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</si>
  <si>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</si>
  <si>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</si>
  <si>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</si>
  <si>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</si>
  <si>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</si>
  <si>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</si>
  <si>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</si>
  <si>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</si>
  <si>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</si>
  <si>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</si>
  <si>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</si>
  <si>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</si>
  <si>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</si>
  <si>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</si>
  <si>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</si>
  <si>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</si>
  <si>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</si>
  <si>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</si>
  <si>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</si>
  <si>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</si>
  <si>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</si>
  <si>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</si>
  <si>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</si>
  <si>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</si>
  <si>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</si>
  <si>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</si>
  <si>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</si>
  <si>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</si>
  <si>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</si>
  <si>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</si>
  <si>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</si>
  <si>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</si>
  <si>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</si>
  <si>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</si>
  <si>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</si>
  <si>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</si>
  <si>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</si>
  <si>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</si>
  <si>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</si>
  <si>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</si>
  <si>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</si>
  <si>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</si>
  <si>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</si>
  <si>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</si>
  <si>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</si>
  <si>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</si>
  <si>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</si>
  <si>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</si>
  <si>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</si>
  <si>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</si>
  <si>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</si>
  <si>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</si>
  <si>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</si>
  <si>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</si>
  <si>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</si>
  <si>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</si>
  <si>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</si>
  <si>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</si>
  <si>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</si>
  <si>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</si>
  <si>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</si>
  <si>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</si>
  <si>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</si>
  <si>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</si>
  <si>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</si>
  <si>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</si>
  <si>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</si>
  <si>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</si>
  <si>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</si>
  <si>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</si>
  <si>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</si>
  <si>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</si>
  <si>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</si>
  <si>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</si>
  <si>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</si>
  <si>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</si>
  <si>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</si>
  <si>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</si>
  <si>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</si>
  <si>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</si>
  <si>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</si>
  <si>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</si>
  <si>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</si>
  <si>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</si>
  <si>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</si>
  <si>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</si>
  <si>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</si>
  <si>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</si>
  <si>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</si>
  <si>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</si>
  <si>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</si>
  <si>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</si>
  <si>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</si>
  <si>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</si>
  <si>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</si>
  <si>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</si>
  <si>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</si>
  <si>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</si>
  <si>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</si>
  <si>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</si>
  <si>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</si>
  <si>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</si>
  <si>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</si>
  <si>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</si>
  <si>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</si>
  <si>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</si>
  <si>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</si>
  <si>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</si>
  <si>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</si>
  <si>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</si>
  <si>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</si>
  <si>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</si>
  <si>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</si>
  <si>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</si>
  <si>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</si>
  <si>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</si>
  <si>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</si>
  <si>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</si>
  <si>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</si>
  <si>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</si>
  <si>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</si>
  <si>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</si>
  <si>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</si>
  <si>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</si>
  <si>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</si>
  <si>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</si>
  <si>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</si>
  <si>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</si>
  <si>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</si>
  <si>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</si>
  <si>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</si>
  <si>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</si>
  <si>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</si>
  <si>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</si>
  <si>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</si>
  <si>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</si>
  <si>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</si>
  <si>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</si>
  <si>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</si>
  <si>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</si>
  <si>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</si>
  <si>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</si>
  <si>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</si>
  <si>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</si>
  <si>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</si>
  <si>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</si>
  <si>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</si>
  <si>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</si>
  <si>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</si>
  <si>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</si>
  <si>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</si>
  <si>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</si>
  <si>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</si>
  <si>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</si>
  <si>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</si>
  <si>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</si>
  <si>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</si>
  <si>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</si>
  <si>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</si>
  <si>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</si>
  <si>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</si>
  <si>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</si>
  <si>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</si>
  <si>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</si>
  <si>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</si>
  <si>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</si>
  <si>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</si>
  <si>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</si>
  <si>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</si>
  <si>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</si>
  <si>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</si>
  <si>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</si>
  <si>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</si>
  <si>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</si>
  <si>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</si>
  <si>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</si>
  <si>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</si>
  <si>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</si>
  <si>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</si>
  <si>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</si>
  <si>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</si>
  <si>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</si>
  <si>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</si>
  <si>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</si>
  <si>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</si>
  <si>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</si>
  <si>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</si>
  <si>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</si>
  <si>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</si>
  <si>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</si>
  <si>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</si>
  <si>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</si>
  <si>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</si>
  <si>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</si>
  <si>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</si>
  <si>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</si>
  <si>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</si>
  <si>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</si>
  <si>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</si>
  <si>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</si>
  <si>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</si>
  <si>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</si>
  <si>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</si>
  <si>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</si>
  <si>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</si>
  <si>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</si>
  <si>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</si>
  <si>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</si>
  <si>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</si>
  <si>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</si>
  <si>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</si>
  <si>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</si>
  <si>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</si>
  <si>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</si>
  <si>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</si>
  <si>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</si>
  <si>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</si>
  <si>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</si>
  <si>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</si>
  <si>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</si>
  <si>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</si>
  <si>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</si>
  <si>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</si>
  <si>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</si>
  <si>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</si>
  <si>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</si>
  <si>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</si>
  <si>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</si>
  <si>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</si>
  <si>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</si>
  <si>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</si>
  <si>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</si>
  <si>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</si>
  <si>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</si>
  <si>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</si>
  <si>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</si>
  <si>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</si>
  <si>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</si>
  <si>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</si>
  <si>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</si>
  <si>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</si>
  <si>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</si>
  <si>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</si>
  <si>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</si>
  <si>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</si>
  <si>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</si>
  <si>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</si>
  <si>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</si>
  <si>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</si>
  <si>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</si>
  <si>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</si>
  <si>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</si>
  <si>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</si>
  <si>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</si>
  <si>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</si>
  <si>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</si>
  <si>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</si>
  <si>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</si>
  <si>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</si>
  <si>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</si>
  <si>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</si>
  <si>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</si>
  <si>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</si>
  <si>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</si>
  <si>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</si>
  <si>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</si>
  <si>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</si>
  <si>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</si>
  <si>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</si>
  <si>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</si>
  <si>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</si>
  <si>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</si>
  <si>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</si>
  <si>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</si>
  <si>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</si>
  <si>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</si>
  <si>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</si>
  <si>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</si>
  <si>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</si>
  <si>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</si>
  <si>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</si>
  <si>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</si>
  <si>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</si>
  <si>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</si>
  <si>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</si>
  <si>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</si>
  <si>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</si>
  <si>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</si>
  <si>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</si>
  <si>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</si>
  <si>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</si>
  <si>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</si>
  <si>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</si>
  <si>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</si>
  <si>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</si>
  <si>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</si>
  <si>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</si>
  <si>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</si>
  <si>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</si>
  <si>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</si>
  <si>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</si>
  <si>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</si>
  <si>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</si>
  <si>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</si>
  <si>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</si>
  <si>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</si>
  <si>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</si>
  <si>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</si>
  <si>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</si>
  <si>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</si>
  <si>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</si>
  <si>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</si>
  <si>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</si>
  <si>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</si>
  <si>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</si>
  <si>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</si>
  <si>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</si>
  <si>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</si>
  <si>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</si>
  <si>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</si>
  <si>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</si>
  <si>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</si>
  <si>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</si>
  <si>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</si>
  <si>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</si>
  <si>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</si>
  <si>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</si>
  <si>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</si>
  <si>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</si>
  <si>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</si>
  <si>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</si>
  <si>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</si>
  <si>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</si>
  <si>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</si>
  <si>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</si>
  <si>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</si>
  <si>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</si>
  <si>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</si>
  <si>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</si>
  <si>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</si>
  <si>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</si>
  <si>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</si>
  <si>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</si>
  <si>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</si>
  <si>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</si>
  <si>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</si>
  <si>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</si>
  <si>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</si>
  <si>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</si>
  <si>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</si>
  <si>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</si>
  <si>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</si>
  <si>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</si>
  <si>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</si>
  <si>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</si>
  <si>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</si>
  <si>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</si>
  <si>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</si>
  <si>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</si>
  <si>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</si>
  <si>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</si>
  <si>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</si>
  <si>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</si>
  <si>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</si>
  <si>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</si>
  <si>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</si>
  <si>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</si>
  <si>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</si>
  <si>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</si>
  <si>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</si>
  <si>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</si>
  <si>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</si>
  <si>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</si>
  <si>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</si>
  <si>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</si>
  <si>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</si>
  <si>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</si>
  <si>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</si>
  <si>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</si>
  <si>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</si>
  <si>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</si>
  <si>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</si>
  <si>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</si>
  <si>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</si>
  <si>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</si>
  <si>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</si>
  <si>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</si>
  <si>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</si>
  <si>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</si>
  <si>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</si>
  <si>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</si>
  <si>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</si>
  <si>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</si>
  <si>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</si>
  <si>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</si>
  <si>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</si>
  <si>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</si>
  <si>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</si>
  <si>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</si>
  <si>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</si>
  <si>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</si>
  <si>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</si>
  <si>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</si>
  <si>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</si>
  <si>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</si>
  <si>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</si>
  <si>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</si>
  <si>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</si>
  <si>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</si>
  <si>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</si>
  <si>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</si>
  <si>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</si>
  <si>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</si>
  <si>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</si>
  <si>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</si>
  <si>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</si>
  <si>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</si>
  <si>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</si>
  <si>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</si>
  <si>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</si>
  <si>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</si>
  <si>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</si>
  <si>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</si>
  <si>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</si>
  <si>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</si>
  <si>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</si>
  <si>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</si>
  <si>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</si>
  <si>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</si>
  <si>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</si>
  <si>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</si>
  <si>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</si>
  <si>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</si>
  <si>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</si>
  <si>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</si>
  <si>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</si>
  <si>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</si>
  <si>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</si>
  <si>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</si>
  <si>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</si>
  <si>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</si>
  <si>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</si>
  <si>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</si>
  <si>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</si>
  <si>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</si>
  <si>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</si>
  <si>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</si>
  <si>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</si>
  <si>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</si>
  <si>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</si>
  <si>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</si>
  <si>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</si>
  <si>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</si>
  <si>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</si>
  <si>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</si>
  <si>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</si>
  <si>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</si>
  <si>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</si>
  <si>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</si>
  <si>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</si>
  <si>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</si>
  <si>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</si>
  <si>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</si>
  <si>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</si>
  <si>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</si>
  <si>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</si>
  <si>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</si>
  <si>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</si>
  <si>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</si>
  <si>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</si>
  <si>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</si>
  <si>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</si>
  <si>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</si>
  <si>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</si>
  <si>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</si>
  <si>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</si>
  <si>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</si>
  <si>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</si>
  <si>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</si>
  <si>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</si>
  <si>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</si>
  <si>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</si>
  <si>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</si>
  <si>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</si>
  <si>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</si>
  <si>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</si>
  <si>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</si>
  <si>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</si>
  <si>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</si>
  <si>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</si>
  <si>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</si>
  <si>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</si>
  <si>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</si>
  <si>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</si>
  <si>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</si>
  <si>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</si>
  <si>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</si>
  <si>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</si>
  <si>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</si>
  <si>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</si>
  <si>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</si>
  <si>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</si>
  <si>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</si>
  <si>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</si>
  <si>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</si>
  <si>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</si>
  <si>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</si>
  <si>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</si>
  <si>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</si>
  <si>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</si>
  <si>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</si>
  <si>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</si>
  <si>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</si>
  <si>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</si>
  <si>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</si>
  <si>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</si>
  <si>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</si>
  <si>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</si>
  <si>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</si>
  <si>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</si>
  <si>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</si>
  <si>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</si>
  <si>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</si>
  <si>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</si>
  <si>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</si>
  <si>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</si>
  <si>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</si>
  <si>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</si>
  <si>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</si>
  <si>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</si>
  <si>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</si>
  <si>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</si>
  <si>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</si>
  <si>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</si>
  <si>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</si>
  <si>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</si>
  <si>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</si>
  <si>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</si>
  <si>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</si>
  <si>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</si>
  <si>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</si>
  <si>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</si>
  <si>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</si>
  <si>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</si>
  <si>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</si>
  <si>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</si>
  <si>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</si>
  <si>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</si>
  <si>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</si>
  <si>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</si>
  <si>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</si>
  <si>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</si>
  <si>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</si>
  <si>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</si>
  <si>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</si>
  <si>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</si>
  <si>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</si>
  <si>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</si>
  <si>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</si>
  <si>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</si>
  <si>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</si>
  <si>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</si>
  <si>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</si>
  <si>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</si>
  <si>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</si>
  <si>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</si>
  <si>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</si>
  <si>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</si>
  <si>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</si>
  <si>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</si>
  <si>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</si>
  <si>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</si>
  <si>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</si>
  <si>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</si>
  <si>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</si>
  <si>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</si>
  <si>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</si>
  <si>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</si>
  <si>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</si>
  <si>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</si>
  <si>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</si>
  <si>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</si>
  <si>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</si>
  <si>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</si>
  <si>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</si>
  <si>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</si>
  <si>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</si>
  <si>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</si>
  <si>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</si>
  <si>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</si>
  <si>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</si>
  <si>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</si>
  <si>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</si>
  <si>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</si>
  <si>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</si>
  <si>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</si>
  <si>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</si>
  <si>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</si>
  <si>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</si>
  <si>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</si>
  <si>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</si>
  <si>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</si>
  <si>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</si>
  <si>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</si>
  <si>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</si>
  <si>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</si>
  <si>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</si>
  <si>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</si>
  <si>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</si>
  <si>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</si>
  <si>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</si>
  <si>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</si>
  <si>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</si>
  <si>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</si>
  <si>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</si>
  <si>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</si>
  <si>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</si>
  <si>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</si>
  <si>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</si>
  <si>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</si>
  <si>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</si>
  <si>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</si>
  <si>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</si>
  <si>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</si>
  <si>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</si>
  <si>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</si>
  <si>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</si>
  <si>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</si>
  <si>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</si>
  <si>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</si>
  <si>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</si>
  <si>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</si>
  <si>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</si>
  <si>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</si>
  <si>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</si>
  <si>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</si>
  <si>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</si>
  <si>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</si>
  <si>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</si>
  <si>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</si>
  <si>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</si>
  <si>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</si>
  <si>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</si>
  <si>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</si>
  <si>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</si>
  <si>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</si>
  <si>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</si>
  <si>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</si>
  <si>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</si>
  <si>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</si>
  <si>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</si>
  <si>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</si>
  <si>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</si>
  <si>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</si>
  <si>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</si>
  <si>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</si>
  <si>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</si>
  <si>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</si>
  <si>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</si>
  <si>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</si>
  <si>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</si>
  <si>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</si>
  <si>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</si>
  <si>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</si>
  <si>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</si>
  <si>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</si>
  <si>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</si>
  <si>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</si>
  <si>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</si>
  <si>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</si>
  <si>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</si>
  <si>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</si>
  <si>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</si>
  <si>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</si>
  <si>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</si>
  <si>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</si>
  <si>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</si>
  <si>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</si>
  <si>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</si>
  <si>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</si>
  <si>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</si>
  <si>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</si>
  <si>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</si>
  <si>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</si>
  <si>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</si>
  <si>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</si>
  <si>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</si>
  <si>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</si>
  <si>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</si>
  <si>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</si>
  <si>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</si>
  <si>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</si>
  <si>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</si>
  <si>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</si>
  <si>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</si>
  <si>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</si>
  <si>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</si>
  <si>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</si>
  <si>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</si>
  <si>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</si>
  <si>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</si>
  <si>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</si>
  <si>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</si>
  <si>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</si>
  <si>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</si>
  <si>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</si>
  <si>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</si>
  <si>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</si>
  <si>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</si>
  <si>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</si>
  <si>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</si>
  <si>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</si>
  <si>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</si>
  <si>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</si>
  <si>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</si>
  <si>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</si>
  <si>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</si>
  <si>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</si>
  <si>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</si>
  <si>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</si>
  <si>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</si>
  <si>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</si>
  <si>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</si>
  <si>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</si>
  <si>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</si>
  <si>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</si>
  <si>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</si>
  <si>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</si>
  <si>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</si>
  <si>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</si>
  <si>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</si>
  <si>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</si>
  <si>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</si>
  <si>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</si>
  <si>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</si>
  <si>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</si>
  <si>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</si>
  <si>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</si>
  <si>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</si>
  <si>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</si>
  <si>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</si>
  <si>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</si>
  <si>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</si>
  <si>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</si>
  <si>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</si>
  <si>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</si>
  <si>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</si>
  <si>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</si>
  <si>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</si>
  <si>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</si>
  <si>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</si>
  <si>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</si>
  <si>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</si>
  <si>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</si>
  <si>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</si>
  <si>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</si>
  <si>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</si>
  <si>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</si>
  <si>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</si>
  <si>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</si>
  <si>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</si>
  <si>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</si>
  <si>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</si>
  <si>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</si>
  <si>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</si>
  <si>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</si>
  <si>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</si>
  <si>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</si>
  <si>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</si>
  <si>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</si>
  <si>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</si>
  <si>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</si>
  <si>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</si>
  <si>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</si>
  <si>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</si>
  <si>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</si>
  <si>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</si>
  <si>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</si>
  <si>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</si>
  <si>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</si>
  <si>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</si>
  <si>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</si>
  <si>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</si>
  <si>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</si>
  <si>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</si>
  <si>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</si>
  <si>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</si>
  <si>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</si>
  <si>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</si>
  <si>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</si>
  <si>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</si>
  <si>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</si>
  <si>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</si>
  <si>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</si>
  <si>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</si>
  <si>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</si>
  <si>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</si>
  <si>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</si>
  <si>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</si>
  <si>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</si>
  <si>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</si>
  <si>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</si>
  <si>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</si>
  <si>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</si>
  <si>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</si>
  <si>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</si>
  <si>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</si>
  <si>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</si>
  <si>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</si>
  <si>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</si>
  <si>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</si>
  <si>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</si>
  <si>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</si>
  <si>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</si>
  <si>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</si>
  <si>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</si>
  <si>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</si>
  <si>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</si>
  <si>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</si>
  <si>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</si>
  <si>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</si>
  <si>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</si>
  <si>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</si>
  <si>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</si>
  <si>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</si>
  <si>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</si>
  <si>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</si>
  <si>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</si>
  <si>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</si>
  <si>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</si>
  <si>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</si>
  <si>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</si>
  <si>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</si>
  <si>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</si>
  <si>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</si>
  <si>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</si>
  <si>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</si>
  <si>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</si>
  <si>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</si>
  <si>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</si>
  <si>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</si>
  <si>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</si>
  <si>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</si>
  <si>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</si>
  <si>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</si>
  <si>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</si>
  <si>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</si>
  <si>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</si>
  <si>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</si>
  <si>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</si>
  <si>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</si>
  <si>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</si>
  <si>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</si>
  <si>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</si>
  <si>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</si>
  <si>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</si>
  <si>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</si>
  <si>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</si>
  <si>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</si>
  <si>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</si>
  <si>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</si>
  <si>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</si>
  <si>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</si>
  <si>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</si>
  <si>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</si>
  <si>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</si>
  <si>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</si>
  <si>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</si>
  <si>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</si>
  <si>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</si>
  <si>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</si>
  <si>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</si>
  <si>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</si>
  <si>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</si>
  <si>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</si>
  <si>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</si>
  <si>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</si>
  <si>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</si>
  <si>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</si>
  <si>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</si>
  <si>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</si>
  <si>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</si>
  <si>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</si>
  <si>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</si>
  <si>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</si>
  <si>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</si>
  <si>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</si>
  <si>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</si>
  <si>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</si>
  <si>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</si>
  <si>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</si>
  <si>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</si>
  <si>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</si>
  <si>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</si>
  <si>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</si>
  <si>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</si>
  <si>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</si>
  <si>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</si>
  <si>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</si>
  <si>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</si>
  <si>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</si>
  <si>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</si>
  <si>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</si>
  <si>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</si>
  <si>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</si>
  <si>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</si>
  <si>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</si>
  <si>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</si>
  <si>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</si>
  <si>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</si>
  <si>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</si>
  <si>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</si>
  <si>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</si>
  <si>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</si>
  <si>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</si>
  <si>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</si>
  <si>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</si>
  <si>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</si>
  <si>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</si>
  <si>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</si>
  <si>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</si>
  <si>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</si>
  <si>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</si>
  <si>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</si>
  <si>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</si>
  <si>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</si>
  <si>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</si>
  <si>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</si>
  <si>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</si>
  <si>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</si>
  <si>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</si>
  <si>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</si>
  <si>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</si>
  <si>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</si>
  <si>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</si>
  <si>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</si>
  <si>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</si>
  <si>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</si>
  <si>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</si>
  <si>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</si>
  <si>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</si>
  <si>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</si>
  <si>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</si>
  <si>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</si>
  <si>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</si>
  <si>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</si>
  <si>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</si>
  <si>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</si>
  <si>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</si>
  <si>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</si>
  <si>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</si>
  <si>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</si>
  <si>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</si>
  <si>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</si>
  <si>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</si>
  <si>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</si>
  <si>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</si>
  <si>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</si>
  <si>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</si>
  <si>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</si>
  <si>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</si>
  <si>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</si>
  <si>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</si>
  <si>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</si>
  <si>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</si>
  <si>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</si>
  <si>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</si>
  <si>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</si>
  <si>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</si>
  <si>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</si>
  <si>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</si>
  <si>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</si>
  <si>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</si>
  <si>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</si>
  <si>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</si>
  <si>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</si>
  <si>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</si>
  <si>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</si>
  <si>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</si>
  <si>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</si>
  <si>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</si>
  <si>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</si>
  <si>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</si>
  <si>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</si>
  <si>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</si>
  <si>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</si>
  <si>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</si>
  <si>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</si>
  <si>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</si>
  <si>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</si>
  <si>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</si>
  <si>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</si>
  <si>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</si>
  <si>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</si>
  <si>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</si>
  <si>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</si>
  <si>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</si>
  <si>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</si>
  <si>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</si>
  <si>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</si>
  <si>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</si>
  <si>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</si>
  <si>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</si>
  <si>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</si>
  <si>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</si>
  <si>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</si>
  <si>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</si>
  <si>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</si>
  <si>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</si>
  <si>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</si>
  <si>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</si>
  <si>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</si>
  <si>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</si>
  <si>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</si>
  <si>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</si>
  <si>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</si>
  <si>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</si>
  <si>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</si>
  <si>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</si>
  <si>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</si>
  <si>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</si>
  <si>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</si>
  <si>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</si>
  <si>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</si>
  <si>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</si>
  <si>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</si>
  <si>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</si>
  <si>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</si>
  <si>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</si>
  <si>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</si>
  <si>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</si>
  <si>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</si>
  <si>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</si>
  <si>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</si>
  <si>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</si>
  <si>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</si>
  <si>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</si>
  <si>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</si>
  <si>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</si>
  <si>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</si>
  <si>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</si>
  <si>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</si>
  <si>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</si>
  <si>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</si>
  <si>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</si>
  <si>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</si>
  <si>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</si>
  <si>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</si>
  <si>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</si>
  <si>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</si>
  <si>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</si>
  <si>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</si>
  <si>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</si>
  <si>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</si>
  <si>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</si>
  <si>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</si>
  <si>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</si>
  <si>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</si>
  <si>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</si>
  <si>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</si>
  <si>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</si>
  <si>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</si>
  <si>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</si>
  <si>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</si>
  <si>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</si>
  <si>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</si>
  <si>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</si>
  <si>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</si>
  <si>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</si>
  <si>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</si>
  <si>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</si>
  <si>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</si>
  <si>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</si>
  <si>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</si>
  <si>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</si>
  <si>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</si>
  <si>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</si>
  <si>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</si>
  <si>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</si>
  <si>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</si>
  <si>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</si>
  <si>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</si>
  <si>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</si>
  <si>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</si>
  <si>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</si>
  <si>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</si>
  <si>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</si>
  <si>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</si>
  <si>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</si>
  <si>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</si>
  <si>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</si>
  <si>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</si>
  <si>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</si>
  <si>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</si>
  <si>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</si>
  <si>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</si>
  <si>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</si>
  <si>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</si>
  <si>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</si>
  <si>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</si>
  <si>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</si>
  <si>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</si>
  <si>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</si>
  <si>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</si>
  <si>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</si>
  <si>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</si>
  <si>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</si>
  <si>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</si>
  <si>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</si>
  <si>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</si>
  <si>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</si>
  <si>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</si>
  <si>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</si>
  <si>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</si>
  <si>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</si>
  <si>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</si>
  <si>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</si>
  <si>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</si>
  <si>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</si>
  <si>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</si>
  <si>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</si>
  <si>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</si>
  <si>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</si>
  <si>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</si>
  <si>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</si>
  <si>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</si>
  <si>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</si>
  <si>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</si>
  <si>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</si>
  <si>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</si>
  <si>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</si>
  <si>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</si>
  <si>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</si>
  <si>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</si>
  <si>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</si>
  <si>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</si>
  <si>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</si>
  <si>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</si>
  <si>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</si>
  <si>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</si>
  <si>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</si>
  <si>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</si>
  <si>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</si>
  <si>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</si>
  <si>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</si>
  <si>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</si>
  <si>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</si>
  <si>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</si>
  <si>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</si>
  <si>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</si>
  <si>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</si>
  <si>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</si>
  <si>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</si>
  <si>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</si>
  <si>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</si>
  <si>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</si>
  <si>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</si>
  <si>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</si>
  <si>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</si>
  <si>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</si>
  <si>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</si>
  <si>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</si>
  <si>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</si>
  <si>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</si>
  <si>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</si>
  <si>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</si>
  <si>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</si>
  <si>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</si>
  <si>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</si>
  <si>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</si>
  <si>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</si>
  <si>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</si>
  <si>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</si>
  <si>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</si>
  <si>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</si>
  <si>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</si>
  <si>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</si>
  <si>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</si>
  <si>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</si>
  <si>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</si>
  <si>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</si>
  <si>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</si>
  <si>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</si>
  <si>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</si>
  <si>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</si>
  <si>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</si>
  <si>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</si>
  <si>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</si>
  <si>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</si>
  <si>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</si>
  <si>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</si>
  <si>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</si>
  <si>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</si>
  <si>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</si>
  <si>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</si>
  <si>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</si>
  <si>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</si>
  <si>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</si>
  <si>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</si>
  <si>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</si>
  <si>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</si>
  <si>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</si>
  <si>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</si>
  <si>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</si>
  <si>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</si>
  <si>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</si>
  <si>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</si>
  <si>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</si>
  <si>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</si>
  <si>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</si>
  <si>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</si>
  <si>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</si>
  <si>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</si>
  <si>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</si>
  <si>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</si>
  <si>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</si>
  <si>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</si>
  <si>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</si>
  <si>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</si>
  <si>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</si>
  <si>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</si>
  <si>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</si>
  <si>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</si>
  <si>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</si>
  <si>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</si>
  <si>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</si>
  <si>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</si>
  <si>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</si>
  <si>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</si>
  <si>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</si>
  <si>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</si>
  <si>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</si>
  <si>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</si>
  <si>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</si>
  <si>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</si>
  <si>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</si>
  <si>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</si>
  <si>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</si>
  <si>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</si>
  <si>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</si>
  <si>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</si>
  <si>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</si>
  <si>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</si>
  <si>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</si>
  <si>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</si>
  <si>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</si>
  <si>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</si>
  <si>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</si>
  <si>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</si>
  <si>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</si>
  <si>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</si>
  <si>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</si>
  <si>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</si>
  <si>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</si>
  <si>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</si>
  <si>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</si>
  <si>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</si>
  <si>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</si>
  <si>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</si>
  <si>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</si>
  <si>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</si>
  <si>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</si>
  <si>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</si>
  <si>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</si>
  <si>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</si>
  <si>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</si>
  <si>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</si>
  <si>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</si>
  <si>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</si>
  <si>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</si>
  <si>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</si>
  <si>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</si>
  <si>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</si>
  <si>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</si>
  <si>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</si>
  <si>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</si>
  <si>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</si>
  <si>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</si>
  <si>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</si>
  <si>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</si>
  <si>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</si>
  <si>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</si>
  <si>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</si>
  <si>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</si>
  <si>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</si>
  <si>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</si>
  <si>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</si>
  <si>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</si>
  <si>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</si>
  <si>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</si>
  <si>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</si>
  <si>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</si>
  <si>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</si>
  <si>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</si>
  <si>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</si>
  <si>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</si>
  <si>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</si>
  <si>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</si>
  <si>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</si>
  <si>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</si>
  <si>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</si>
  <si>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</si>
  <si>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</si>
  <si>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</si>
  <si>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</si>
  <si>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</si>
  <si>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</si>
  <si>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</si>
  <si>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</si>
  <si>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</si>
  <si>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</si>
  <si>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</si>
  <si>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</si>
  <si>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</si>
  <si>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</si>
  <si>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</si>
  <si>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</si>
  <si>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</si>
  <si>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</si>
  <si>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</si>
  <si>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</si>
  <si>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</si>
  <si>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</si>
  <si>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</si>
  <si>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</si>
  <si>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</si>
  <si>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</si>
  <si>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</si>
  <si>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</si>
  <si>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</si>
  <si>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</si>
  <si>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</si>
  <si>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</si>
  <si>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</si>
  <si>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</si>
  <si>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</si>
  <si>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</si>
  <si>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</si>
  <si>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</si>
  <si>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</si>
  <si>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</si>
  <si>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</si>
  <si>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</si>
  <si>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</si>
  <si>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</si>
  <si>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</si>
  <si>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</si>
  <si>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</si>
  <si>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</si>
  <si>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</si>
  <si>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</si>
  <si>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</si>
  <si>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</si>
  <si>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</si>
  <si>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</si>
  <si>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</si>
  <si>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</si>
  <si>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</si>
  <si>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</si>
  <si>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</si>
  <si>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</si>
  <si>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</si>
  <si>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</si>
  <si>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</si>
  <si>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</si>
  <si>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</si>
  <si>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</si>
  <si>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</si>
  <si>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</si>
  <si>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</si>
  <si>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</si>
  <si>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</si>
  <si>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</si>
  <si>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</si>
  <si>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</si>
  <si>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</si>
  <si>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</si>
  <si>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</si>
  <si>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</si>
  <si>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</si>
  <si>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</si>
  <si>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</si>
  <si>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</si>
  <si>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</si>
  <si>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</si>
  <si>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</si>
  <si>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</si>
  <si>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</si>
  <si>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</si>
  <si>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</si>
  <si>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</si>
  <si>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</si>
  <si>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</si>
  <si>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</si>
  <si>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</si>
  <si>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</si>
  <si>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</si>
  <si>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</si>
  <si>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</si>
  <si>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</si>
  <si>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</si>
  <si>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</si>
  <si>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</si>
  <si>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</si>
  <si>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</si>
  <si>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</si>
  <si>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</si>
  <si>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</si>
  <si>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</si>
  <si>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</si>
  <si>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</si>
  <si>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</si>
  <si>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</si>
  <si>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</si>
  <si>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</si>
  <si>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</si>
  <si>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</si>
  <si>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</si>
  <si>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</si>
  <si>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</si>
  <si>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</si>
  <si>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</si>
  <si>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</si>
  <si>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</si>
  <si>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</si>
  <si>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</si>
  <si>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</si>
  <si>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</si>
  <si>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</si>
  <si>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</si>
  <si>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</si>
  <si>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</si>
  <si>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</si>
  <si>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</si>
  <si>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</si>
  <si>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</si>
  <si>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</si>
  <si>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</si>
  <si>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</si>
  <si>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</si>
  <si>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</si>
  <si>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</si>
  <si>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</si>
  <si>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</si>
  <si>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</si>
  <si>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</si>
  <si>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</si>
  <si>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</si>
  <si>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</si>
  <si>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</si>
  <si>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</si>
  <si>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</si>
  <si>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</si>
  <si>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</si>
  <si>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</si>
  <si>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</si>
  <si>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</si>
  <si>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</si>
  <si>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</si>
  <si>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</si>
  <si>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</si>
  <si>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</si>
  <si>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</si>
  <si>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</si>
  <si>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</si>
  <si>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</si>
  <si>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</si>
  <si>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</si>
  <si>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</si>
  <si>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</si>
  <si>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</si>
  <si>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</si>
  <si>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</si>
  <si>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</si>
  <si>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</si>
  <si>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</si>
  <si>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</si>
  <si>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</si>
  <si>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</si>
  <si>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</si>
  <si>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</si>
  <si>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</si>
  <si>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</si>
  <si>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</si>
  <si>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</si>
  <si>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</si>
  <si>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</si>
  <si>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</si>
  <si>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</si>
  <si>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</si>
  <si>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</si>
  <si>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</si>
  <si>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</si>
  <si>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</si>
  <si>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</si>
  <si>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</si>
  <si>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</si>
  <si>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</si>
  <si>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</si>
  <si>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</si>
  <si>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</si>
  <si>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</si>
  <si>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</si>
  <si>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</si>
  <si>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</si>
  <si>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</si>
  <si>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</si>
  <si>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</si>
  <si>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</si>
  <si>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</si>
  <si>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</si>
  <si>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</si>
  <si>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</si>
  <si>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</si>
  <si>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</si>
  <si>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</si>
  <si>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</si>
  <si>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</si>
  <si>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</si>
  <si>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</si>
  <si>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</si>
  <si>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</si>
  <si>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</si>
  <si>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</si>
  <si>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</si>
  <si>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</si>
  <si>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</si>
  <si>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</si>
  <si>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</si>
  <si>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</si>
  <si>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</si>
  <si>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</si>
  <si>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</si>
  <si>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</si>
  <si>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</si>
  <si>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</si>
  <si>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</si>
  <si>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</si>
  <si>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</si>
  <si>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</si>
  <si>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</si>
  <si>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</si>
  <si>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</si>
  <si>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</si>
  <si>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</si>
  <si>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</si>
  <si>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</si>
  <si>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</si>
  <si>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</si>
  <si>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</si>
  <si>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</si>
  <si>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</si>
  <si>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</si>
  <si>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</si>
  <si>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</si>
  <si>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</si>
  <si>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</si>
  <si>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</si>
  <si>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</si>
  <si>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</si>
  <si>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</si>
  <si>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</si>
  <si>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</si>
  <si>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</si>
  <si>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</si>
  <si>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</si>
  <si>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</si>
  <si>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</si>
  <si>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</si>
  <si>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</si>
  <si>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</si>
  <si>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</si>
  <si>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</si>
  <si>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</si>
  <si>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</si>
  <si>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</si>
  <si>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</si>
  <si>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</si>
  <si>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</si>
  <si>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</si>
  <si>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</si>
  <si>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</si>
  <si>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</si>
  <si>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</si>
  <si>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</si>
  <si>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</si>
  <si>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</si>
  <si>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</si>
  <si>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</si>
  <si>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</si>
  <si>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</si>
  <si>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</si>
  <si>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</si>
  <si>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</si>
  <si>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</si>
  <si>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</si>
  <si>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</si>
  <si>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</si>
  <si>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</si>
  <si>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</si>
  <si>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</si>
  <si>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</si>
  <si>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</si>
  <si>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</si>
  <si>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</si>
  <si>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</si>
  <si>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</si>
  <si>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</si>
  <si>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</si>
  <si>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</si>
  <si>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</si>
  <si>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</si>
  <si>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</si>
  <si>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</si>
  <si>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</si>
  <si>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</si>
  <si>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</si>
  <si>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</si>
  <si>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</si>
  <si>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</si>
  <si>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</si>
  <si>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</si>
  <si>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</si>
  <si>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</si>
  <si>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</si>
  <si>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</si>
  <si>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</si>
  <si>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</si>
  <si>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</si>
  <si>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</si>
  <si>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</si>
  <si>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</si>
  <si>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</si>
  <si>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</si>
  <si>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</si>
  <si>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</si>
  <si>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</si>
  <si>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</si>
  <si>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</si>
  <si>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</si>
  <si>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</si>
  <si>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</si>
  <si>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</si>
  <si>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</si>
  <si>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</si>
  <si>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</si>
  <si>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</si>
  <si>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</si>
  <si>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</si>
  <si>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</si>
  <si>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</si>
  <si>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</si>
  <si>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</si>
  <si>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</si>
  <si>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</si>
  <si>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</si>
  <si>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</si>
  <si>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</si>
  <si>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</si>
  <si>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</si>
  <si>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</si>
  <si>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</si>
  <si>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</si>
  <si>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</si>
  <si>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</si>
  <si>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</si>
  <si>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</si>
  <si>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</si>
  <si>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</si>
  <si>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</si>
  <si>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</si>
  <si>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</si>
  <si>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</si>
  <si>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</si>
  <si>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</si>
  <si>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</si>
  <si>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</si>
  <si>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</si>
  <si>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</si>
  <si>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</si>
  <si>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</si>
  <si>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</si>
  <si>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</si>
  <si>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</si>
  <si>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</si>
  <si>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</si>
  <si>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</si>
  <si>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</si>
  <si>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</si>
  <si>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</si>
  <si>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</si>
  <si>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</si>
  <si>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</si>
  <si>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</si>
  <si>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</si>
  <si>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</si>
  <si>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</si>
  <si>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</si>
  <si>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</si>
  <si>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</si>
  <si>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</si>
  <si>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</si>
  <si>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</si>
  <si>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</si>
  <si>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</si>
  <si>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</si>
  <si>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</si>
  <si>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</si>
  <si>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</si>
  <si>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</si>
  <si>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</si>
  <si>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</si>
  <si>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</si>
  <si>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</si>
  <si>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</si>
  <si>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</si>
  <si>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</si>
  <si>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</si>
  <si>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</si>
  <si>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</si>
  <si>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</si>
  <si>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</si>
  <si>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</si>
  <si>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</si>
  <si>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</si>
  <si>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</si>
  <si>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</si>
  <si>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</si>
  <si>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</si>
  <si>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</si>
  <si>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</si>
  <si>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</si>
  <si>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</si>
  <si>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</si>
  <si>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</si>
  <si>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</si>
  <si>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</si>
  <si>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</si>
  <si>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</si>
  <si>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</si>
  <si>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</si>
  <si>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</si>
  <si>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</si>
  <si>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</si>
  <si>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</si>
  <si>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</si>
  <si>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</si>
  <si>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</si>
  <si>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</si>
  <si>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</si>
  <si>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</si>
  <si>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</si>
  <si>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</si>
  <si>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</si>
  <si>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</si>
  <si>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</si>
  <si>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</si>
  <si>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</si>
  <si>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</si>
  <si>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</si>
  <si>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</si>
  <si>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</si>
  <si>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</si>
  <si>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</si>
  <si>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</si>
  <si>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</si>
  <si>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</si>
  <si>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</si>
  <si>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</si>
  <si>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</si>
  <si>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</si>
  <si>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</si>
  <si>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</si>
  <si>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</si>
  <si>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</si>
  <si>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</si>
  <si>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</si>
  <si>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</si>
  <si>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</si>
  <si>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</si>
  <si>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</si>
  <si>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</si>
  <si>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</si>
  <si>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</si>
  <si>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</si>
  <si>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</si>
  <si>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</si>
  <si>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</si>
  <si>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</si>
  <si>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</si>
  <si>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</si>
  <si>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</si>
  <si>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</si>
  <si>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</si>
  <si>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</si>
  <si>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</si>
  <si>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</si>
  <si>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</si>
  <si>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</si>
  <si>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</si>
  <si>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</si>
  <si>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</si>
  <si>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</si>
  <si>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</si>
  <si>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</si>
  <si>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</si>
  <si>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</si>
  <si>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</si>
  <si>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</si>
  <si>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</si>
  <si>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</si>
  <si>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</si>
  <si>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</si>
  <si>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</si>
  <si>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</si>
  <si>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</si>
  <si>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</si>
  <si>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</si>
  <si>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</si>
  <si>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</si>
  <si>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</si>
  <si>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</si>
  <si>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</si>
  <si>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</si>
  <si>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</si>
  <si>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</si>
  <si>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</si>
  <si>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</si>
  <si>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</si>
  <si>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</si>
  <si>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</si>
  <si>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</si>
  <si>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</si>
  <si>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</si>
  <si>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</si>
  <si>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</si>
  <si>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</si>
  <si>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</si>
  <si>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</si>
  <si>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</si>
  <si>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</si>
  <si>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</si>
  <si>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</si>
  <si>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</si>
  <si>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</si>
  <si>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</si>
  <si>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</si>
  <si>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</si>
  <si>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</si>
  <si>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</si>
  <si>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</si>
  <si>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</si>
  <si>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</si>
  <si>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</si>
  <si>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</si>
  <si>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</si>
  <si>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</si>
  <si>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</si>
  <si>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</si>
  <si>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</si>
  <si>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</si>
  <si>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</si>
  <si>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</si>
  <si>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</si>
  <si>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</si>
  <si>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</si>
  <si>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</si>
  <si>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</si>
  <si>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</si>
  <si>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</si>
  <si>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</si>
  <si>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</si>
  <si>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</si>
  <si>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</si>
  <si>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</si>
  <si>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</si>
  <si>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</si>
  <si>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</si>
  <si>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</si>
  <si>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</si>
  <si>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</si>
  <si>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</si>
  <si>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</si>
  <si>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</si>
  <si>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</si>
  <si>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</si>
  <si>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</si>
  <si>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</si>
  <si>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</si>
  <si>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</si>
  <si>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</si>
  <si>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</si>
  <si>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</si>
  <si>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</si>
  <si>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</si>
  <si>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</si>
  <si>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</si>
  <si>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</si>
  <si>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</si>
  <si>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</si>
  <si>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</si>
  <si>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</si>
  <si>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</si>
  <si>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</si>
  <si>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</si>
  <si>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</si>
  <si>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</si>
  <si>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</si>
  <si>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</si>
  <si>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</si>
  <si>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</si>
  <si>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</si>
  <si>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</si>
  <si>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</si>
  <si>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</si>
  <si>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</si>
  <si>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</si>
  <si>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</si>
  <si>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</si>
  <si>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</si>
  <si>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</si>
  <si>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</si>
  <si>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</si>
  <si>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</si>
  <si>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</si>
  <si>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</si>
  <si>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</si>
  <si>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</si>
  <si>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</si>
  <si>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</si>
  <si>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</si>
  <si>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</si>
  <si>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</si>
  <si>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</si>
  <si>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</si>
  <si>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</si>
  <si>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</si>
  <si>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</si>
  <si>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</si>
  <si>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</si>
  <si>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</si>
  <si>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</si>
  <si>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</si>
  <si>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</si>
  <si>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</si>
  <si>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</si>
  <si>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</si>
  <si>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</si>
  <si>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</si>
  <si>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</si>
  <si>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</si>
  <si>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</si>
  <si>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</si>
  <si>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</si>
  <si>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</si>
  <si>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</si>
  <si>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</si>
  <si>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</si>
  <si>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</si>
  <si>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</si>
  <si>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</si>
  <si>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</si>
  <si>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</si>
  <si>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</si>
  <si>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</si>
  <si>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</si>
  <si>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</si>
  <si>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</si>
  <si>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</si>
  <si>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</si>
  <si>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</si>
  <si>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</si>
  <si>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</si>
  <si>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</si>
  <si>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</si>
  <si>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</si>
  <si>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</si>
  <si>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</si>
  <si>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</si>
  <si>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</si>
  <si>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</si>
  <si>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</si>
  <si>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</si>
  <si>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</si>
  <si>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</si>
  <si>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</si>
  <si>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</si>
  <si>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</si>
  <si>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</si>
  <si>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</si>
  <si>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</si>
  <si>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</si>
  <si>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</si>
  <si>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</si>
  <si>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</si>
  <si>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</si>
  <si>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</si>
  <si>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</si>
  <si>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</si>
  <si>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</si>
  <si>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</si>
  <si>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</si>
  <si>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</si>
  <si>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</si>
  <si>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</si>
  <si>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</si>
  <si>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</si>
  <si>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</si>
  <si>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</si>
  <si>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</si>
  <si>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</si>
  <si>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</si>
  <si>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</si>
  <si>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</si>
  <si>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</si>
  <si>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</si>
  <si>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</si>
  <si>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</si>
  <si>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</si>
  <si>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</si>
  <si>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</si>
  <si>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</si>
  <si>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</si>
  <si>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</si>
  <si>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</si>
  <si>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</si>
  <si>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</si>
  <si>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</si>
  <si>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</si>
  <si>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</si>
  <si>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</si>
  <si>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</si>
  <si>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</si>
  <si>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</si>
  <si>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</si>
  <si>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</si>
  <si>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</si>
  <si>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</si>
  <si>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</si>
  <si>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</si>
  <si>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</si>
  <si>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</si>
  <si>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</si>
  <si>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</si>
  <si>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</si>
  <si>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</si>
  <si>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</si>
  <si>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</si>
  <si>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</si>
  <si>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</si>
  <si>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</si>
  <si>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</si>
  <si>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</si>
  <si>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</si>
  <si>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</si>
  <si>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</si>
  <si>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</si>
  <si>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</si>
  <si>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</si>
  <si>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</si>
  <si>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</si>
  <si>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</si>
  <si>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</si>
  <si>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</si>
  <si>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</si>
  <si>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</si>
  <si>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</si>
  <si>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</si>
  <si>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</si>
  <si>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</si>
  <si>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</si>
  <si>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</si>
  <si>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</si>
  <si>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</si>
  <si>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</si>
  <si>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</si>
  <si>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</si>
  <si>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</si>
  <si>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</si>
  <si>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</si>
  <si>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</si>
  <si>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</si>
  <si>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</si>
  <si>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</si>
  <si>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</si>
  <si>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</si>
  <si>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</si>
  <si>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</si>
  <si>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</si>
  <si>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</si>
  <si>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</si>
  <si>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</si>
  <si>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</si>
  <si>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</si>
  <si>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</si>
  <si>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</si>
  <si>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</si>
  <si>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</si>
  <si>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</si>
  <si>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</si>
  <si>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</si>
  <si>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</si>
  <si>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</si>
  <si>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</si>
  <si>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</si>
  <si>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</si>
  <si>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</si>
  <si>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</si>
  <si>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</si>
  <si>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</si>
  <si>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</si>
  <si>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</si>
  <si>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</si>
  <si>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</si>
  <si>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</si>
  <si>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</si>
  <si>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</si>
  <si>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</si>
  <si>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</si>
  <si>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</si>
  <si>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</si>
  <si>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</si>
  <si>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</si>
  <si>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</si>
  <si>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</si>
  <si>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</si>
  <si>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</si>
  <si>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</si>
  <si>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</si>
  <si>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</si>
  <si>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</si>
  <si>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</si>
  <si>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</si>
  <si>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</si>
  <si>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</si>
  <si>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</si>
  <si>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</si>
  <si>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</si>
  <si>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</si>
  <si>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</si>
  <si>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</si>
  <si>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</si>
  <si>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</si>
  <si>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</si>
  <si>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</si>
  <si>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</si>
  <si>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</si>
  <si>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</si>
  <si>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</si>
  <si>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</si>
  <si>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</si>
  <si>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</si>
  <si>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</si>
  <si>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</si>
  <si>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</si>
  <si>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</si>
  <si>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</si>
  <si>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</si>
  <si>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</si>
  <si>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</si>
  <si>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</si>
  <si>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</si>
  <si>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</si>
  <si>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</si>
  <si>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</si>
  <si>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</si>
  <si>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</si>
  <si>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</si>
  <si>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</si>
  <si>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</si>
  <si>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</si>
  <si>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</si>
  <si>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</si>
  <si>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</si>
  <si>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</si>
  <si>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</si>
  <si>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</si>
  <si>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</si>
  <si>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</si>
  <si>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</si>
  <si>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</si>
  <si>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</si>
  <si>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</si>
  <si>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</si>
  <si>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</si>
  <si>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</si>
  <si>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</si>
  <si>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</si>
  <si>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</si>
  <si>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</si>
  <si>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</si>
  <si>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</si>
  <si>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</si>
  <si>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</si>
  <si>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</si>
  <si>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</si>
  <si>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</si>
  <si>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</si>
  <si>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</si>
  <si>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</si>
  <si>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</si>
  <si>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</si>
  <si>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</si>
  <si>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</si>
  <si>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</si>
  <si>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</si>
  <si>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</si>
  <si>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</si>
  <si>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</si>
  <si>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</si>
  <si>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</si>
  <si>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</si>
  <si>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</si>
  <si>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</si>
  <si>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</si>
  <si>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</si>
  <si>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</si>
  <si>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</si>
  <si>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</si>
  <si>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</si>
  <si>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</si>
  <si>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</si>
  <si>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</si>
  <si>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</si>
  <si>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</si>
  <si>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</si>
  <si>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</si>
  <si>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</si>
  <si>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</si>
  <si>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</si>
  <si>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</si>
  <si>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</si>
  <si>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</si>
  <si>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</si>
  <si>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</si>
  <si>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</si>
  <si>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</si>
  <si>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</si>
  <si>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</si>
  <si>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</si>
  <si>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</si>
  <si>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</si>
  <si>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</si>
  <si>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</si>
  <si>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</si>
  <si>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</si>
  <si>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</si>
  <si>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</si>
  <si>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</si>
  <si>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</si>
  <si>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</si>
  <si>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</si>
  <si>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</si>
  <si>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</si>
  <si>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</si>
  <si>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</si>
  <si>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</si>
  <si>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</si>
  <si>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</si>
  <si>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</si>
  <si>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</si>
  <si>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</si>
  <si>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</si>
  <si>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</si>
  <si>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</si>
  <si>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</si>
  <si>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</si>
  <si>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</si>
  <si>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</si>
  <si>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</si>
  <si>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</si>
  <si>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</si>
  <si>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</si>
  <si>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</si>
  <si>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</si>
  <si>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</si>
  <si>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</si>
  <si>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</si>
  <si>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</si>
  <si>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</si>
  <si>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</si>
  <si>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</si>
  <si>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</si>
  <si>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</si>
  <si>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</si>
  <si>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</si>
  <si>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</si>
  <si>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</si>
  <si>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</si>
  <si>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</si>
  <si>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</si>
  <si>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</si>
  <si>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</si>
  <si>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</si>
  <si>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</si>
  <si>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</si>
  <si>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</si>
  <si>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</si>
  <si>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</si>
  <si>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</si>
  <si>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</si>
  <si>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</si>
  <si>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</si>
  <si>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</si>
  <si>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</si>
  <si>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</si>
  <si>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</si>
  <si>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</si>
  <si>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</si>
  <si>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</si>
  <si>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</si>
  <si>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</si>
  <si>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</si>
  <si>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</si>
  <si>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</si>
  <si>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</si>
  <si>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</si>
  <si>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</si>
  <si>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</si>
  <si>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</si>
  <si>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</si>
  <si>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</si>
  <si>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</si>
  <si>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</si>
  <si>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</si>
  <si>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</si>
  <si>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</si>
  <si>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</si>
  <si>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</si>
  <si>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</si>
  <si>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</si>
  <si>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</si>
  <si>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</si>
  <si>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</si>
  <si>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</si>
  <si>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</si>
  <si>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</si>
  <si>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</si>
  <si>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</si>
  <si>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</si>
  <si>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</si>
  <si>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</si>
  <si>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</si>
  <si>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</si>
  <si>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</si>
  <si>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</si>
  <si>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</si>
  <si>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</si>
  <si>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</si>
  <si>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</si>
  <si>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</si>
  <si>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</si>
  <si>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</si>
  <si>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</si>
  <si>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</si>
  <si>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</si>
  <si>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</si>
  <si>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</si>
  <si>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</si>
  <si>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</si>
  <si>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</si>
  <si>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</si>
  <si>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</si>
  <si>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</si>
  <si>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</si>
  <si>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</si>
  <si>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</si>
  <si>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</si>
  <si>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</si>
  <si>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</si>
  <si>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</si>
  <si>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</si>
  <si>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</si>
  <si>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</si>
  <si>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</si>
  <si>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</si>
  <si>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</si>
  <si>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</si>
  <si>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</si>
  <si>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</si>
  <si>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</si>
  <si>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</si>
  <si>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</si>
  <si>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</si>
  <si>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</si>
  <si>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</si>
  <si>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</si>
  <si>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</si>
  <si>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</si>
  <si>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</si>
  <si>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</si>
  <si>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</si>
  <si>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</si>
  <si>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</si>
  <si>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</si>
  <si>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</si>
  <si>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</si>
  <si>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</si>
  <si>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</si>
  <si>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</si>
  <si>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</si>
  <si>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</si>
  <si>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</si>
  <si>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</si>
  <si>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</si>
  <si>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</si>
  <si>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</si>
  <si>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</si>
  <si>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</si>
  <si>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</si>
  <si>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</si>
  <si>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</si>
  <si>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</si>
  <si>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</si>
  <si>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</si>
  <si>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</si>
  <si>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</si>
  <si>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</si>
  <si>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</si>
  <si>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</si>
  <si>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</si>
  <si>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</si>
  <si>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</si>
  <si>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</si>
  <si>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</si>
  <si>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</si>
  <si>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</si>
  <si>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</si>
  <si>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</si>
  <si>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</si>
  <si>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</si>
  <si>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</si>
  <si>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</si>
  <si>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</si>
  <si>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</si>
  <si>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</si>
  <si>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</si>
  <si>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</si>
  <si>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</si>
  <si>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</si>
  <si>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</si>
  <si>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</si>
  <si>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</si>
  <si>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</si>
  <si>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</si>
  <si>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</si>
  <si>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</si>
  <si>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</si>
  <si>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</si>
  <si>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</si>
  <si>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</si>
  <si>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</si>
  <si>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</si>
  <si>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</si>
  <si>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</si>
  <si>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</si>
  <si>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</si>
  <si>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</si>
  <si>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</si>
  <si>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</si>
  <si>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</si>
  <si>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</si>
  <si>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</si>
  <si>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</si>
  <si>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</si>
  <si>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</si>
  <si>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</si>
  <si>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</si>
  <si>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</si>
  <si>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</si>
  <si>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</si>
  <si>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</si>
  <si>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</si>
  <si>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</si>
  <si>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</si>
  <si>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</si>
  <si>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</si>
  <si>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</si>
  <si>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</si>
  <si>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</si>
  <si>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</si>
  <si>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</si>
  <si>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</si>
  <si>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</si>
  <si>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</si>
  <si>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</si>
  <si>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</si>
  <si>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</si>
  <si>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</si>
  <si>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</si>
  <si>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</si>
  <si>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</si>
  <si>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</si>
  <si>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</si>
  <si>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</si>
  <si>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</si>
  <si>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</si>
  <si>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</si>
  <si>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</si>
  <si>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</si>
  <si>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</si>
  <si>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</si>
  <si>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</si>
  <si>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</si>
  <si>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</si>
  <si>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</si>
  <si>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</si>
  <si>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</si>
  <si>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</si>
  <si>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</si>
  <si>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</si>
  <si>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</si>
  <si>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</si>
  <si>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</si>
  <si>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</si>
  <si>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</si>
  <si>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</si>
  <si>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</si>
  <si>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</si>
  <si>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</si>
  <si>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</si>
  <si>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</si>
  <si>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</si>
  <si>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</si>
  <si>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</si>
  <si>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</si>
  <si>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</si>
  <si>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</si>
  <si>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</si>
  <si>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</si>
  <si>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</si>
  <si>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</si>
  <si>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</si>
  <si>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</si>
  <si>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</si>
  <si>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</si>
  <si>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</si>
  <si>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</si>
  <si>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</si>
  <si>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</si>
  <si>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</si>
  <si>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</si>
  <si>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</si>
  <si>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</si>
  <si>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</si>
  <si>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</si>
  <si>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</si>
  <si>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</si>
  <si>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</si>
  <si>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</si>
  <si>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</si>
  <si>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</si>
  <si>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</si>
  <si>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</si>
  <si>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</si>
  <si>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</si>
  <si>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</si>
  <si>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</si>
  <si>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</si>
  <si>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</si>
  <si>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</si>
  <si>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</si>
  <si>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</si>
  <si>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</si>
  <si>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</si>
  <si>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</si>
  <si>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</si>
  <si>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</si>
  <si>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</si>
  <si>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</si>
  <si>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</si>
  <si>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</si>
  <si>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</si>
  <si>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</si>
  <si>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</si>
  <si>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</si>
  <si>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</si>
  <si>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</si>
  <si>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</si>
  <si>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</si>
  <si>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</si>
  <si>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</si>
  <si>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</si>
  <si>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</si>
  <si>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</si>
  <si>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</si>
  <si>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</si>
  <si>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</si>
  <si>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</si>
  <si>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</si>
  <si>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</si>
  <si>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</si>
  <si>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</si>
  <si>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</si>
  <si>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</si>
  <si>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</si>
  <si>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</si>
  <si>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</si>
  <si>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</si>
  <si>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</si>
  <si>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</si>
  <si>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</si>
  <si>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</si>
  <si>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</si>
  <si>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</si>
  <si>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</si>
  <si>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</si>
  <si>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</si>
  <si>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</si>
  <si>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</si>
  <si>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</si>
  <si>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</si>
  <si>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</si>
  <si>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</si>
  <si>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</si>
  <si>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</si>
  <si>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</si>
  <si>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</si>
  <si>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</si>
  <si>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</si>
  <si>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</si>
  <si>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</si>
  <si>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</si>
  <si>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</si>
  <si>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</si>
  <si>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</si>
  <si>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</si>
  <si>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</si>
  <si>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</si>
  <si>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</si>
  <si>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</si>
  <si>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</si>
  <si>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</si>
  <si>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</si>
  <si>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</si>
  <si>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</si>
  <si>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</si>
  <si>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</si>
  <si>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</si>
  <si>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</si>
  <si>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</si>
  <si>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</si>
  <si>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</si>
  <si>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</si>
  <si>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</si>
  <si>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</si>
  <si>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</si>
  <si>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</si>
  <si>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</si>
  <si>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</si>
  <si>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</si>
  <si>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</si>
  <si>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</si>
  <si>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</si>
  <si>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</si>
  <si>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</si>
  <si>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</si>
  <si>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</si>
  <si>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</si>
  <si>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</si>
  <si>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</si>
  <si>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</si>
  <si>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</si>
  <si>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</si>
  <si>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</si>
  <si>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</si>
  <si>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</si>
  <si>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</si>
  <si>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</si>
  <si>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</si>
  <si>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</si>
  <si>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</si>
  <si>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</si>
  <si>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</si>
  <si>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</si>
  <si>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</si>
  <si>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</si>
  <si>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</si>
  <si>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</si>
  <si>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</si>
  <si>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</si>
  <si>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</si>
  <si>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</si>
  <si>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</si>
  <si>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</si>
  <si>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</si>
  <si>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</si>
  <si>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</si>
  <si>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</si>
  <si>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</si>
  <si>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</si>
  <si>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</si>
  <si>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</si>
  <si>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</si>
  <si>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</si>
  <si>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</si>
  <si>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</si>
  <si>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</si>
  <si>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</si>
  <si>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</si>
  <si>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</si>
  <si>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</si>
  <si>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</si>
  <si>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</si>
  <si>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</si>
  <si>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</si>
  <si>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</si>
  <si>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</si>
  <si>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</si>
  <si>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</si>
  <si>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</si>
  <si>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</si>
  <si>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</si>
  <si>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</si>
  <si>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</si>
  <si>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</si>
  <si>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</si>
  <si>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</si>
  <si>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</si>
  <si>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</si>
  <si>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</si>
  <si>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</si>
  <si>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</si>
  <si>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</si>
  <si>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</si>
  <si>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</si>
  <si>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</si>
  <si>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</si>
  <si>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</si>
  <si>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</si>
  <si>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</si>
  <si>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</si>
  <si>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</si>
  <si>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</si>
  <si>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</si>
  <si>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</si>
  <si>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</si>
  <si>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</si>
  <si>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</si>
  <si>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</si>
  <si>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</si>
  <si>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</si>
  <si>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</si>
  <si>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</si>
  <si>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</si>
  <si>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</si>
  <si>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</si>
  <si>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</si>
  <si>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</si>
  <si>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</si>
  <si>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</si>
  <si>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</si>
  <si>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</si>
  <si>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</si>
  <si>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</si>
  <si>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</si>
  <si>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</si>
  <si>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</si>
  <si>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</si>
  <si>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</si>
  <si>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</si>
  <si>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</si>
  <si>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</si>
  <si>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</si>
  <si>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</si>
  <si>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</si>
  <si>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</si>
  <si>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</si>
  <si>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</si>
  <si>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</si>
  <si>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</si>
  <si>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</si>
  <si>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</si>
  <si>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</si>
  <si>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</si>
  <si>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</si>
  <si>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</si>
  <si>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</si>
  <si>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</si>
  <si>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</si>
  <si>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</si>
  <si>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</si>
  <si>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</si>
  <si>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</si>
  <si>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</si>
  <si>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</si>
  <si>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</si>
  <si>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</si>
  <si>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</si>
  <si>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</si>
  <si>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</si>
  <si>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</si>
  <si>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</si>
  <si>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</si>
  <si>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</si>
  <si>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</si>
  <si>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</si>
  <si>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</si>
  <si>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</si>
  <si>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</si>
  <si>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</si>
  <si>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</si>
  <si>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</si>
  <si>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</si>
  <si>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</si>
  <si>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</si>
  <si>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</si>
  <si>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</si>
  <si>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</si>
  <si>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</si>
  <si>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</si>
  <si>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</si>
  <si>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</si>
  <si>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</si>
  <si>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</si>
  <si>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</si>
  <si>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</si>
  <si>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</si>
  <si>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</si>
  <si>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</si>
  <si>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</si>
  <si>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</si>
  <si>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</si>
  <si>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</si>
  <si>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</si>
  <si>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</si>
  <si>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</si>
  <si>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</si>
  <si>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</si>
  <si>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</si>
  <si>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</si>
  <si>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</si>
  <si>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</si>
  <si>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</si>
  <si>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</si>
  <si>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</si>
  <si>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</si>
  <si>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</si>
  <si>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</si>
  <si>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</si>
  <si>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</si>
  <si>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</si>
  <si>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</si>
  <si>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</si>
  <si>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</si>
  <si>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</si>
  <si>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</si>
  <si>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</si>
  <si>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</si>
  <si>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</si>
  <si>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</si>
  <si>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</si>
  <si>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</si>
  <si>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</si>
  <si>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</si>
  <si>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</si>
  <si>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</si>
  <si>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</si>
  <si>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</si>
  <si>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</si>
  <si>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</si>
  <si>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</si>
  <si>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</si>
  <si>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</si>
  <si>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</si>
  <si>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</si>
  <si>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</si>
  <si>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</si>
  <si>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</si>
  <si>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</si>
  <si>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</si>
  <si>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</si>
  <si>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</si>
  <si>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</si>
  <si>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</si>
  <si>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</si>
  <si>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</si>
  <si>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</si>
  <si>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</si>
  <si>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</si>
  <si>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</si>
  <si>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</si>
  <si>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</si>
  <si>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</si>
  <si>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</si>
  <si>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</si>
  <si>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</si>
  <si>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</si>
  <si>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</si>
  <si>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</si>
  <si>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</si>
  <si>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</si>
  <si>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</si>
  <si>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</si>
  <si>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</si>
  <si>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</si>
  <si>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</si>
  <si>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</si>
  <si>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</si>
  <si>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</si>
  <si>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</si>
  <si>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</si>
  <si>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</si>
  <si>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</si>
  <si>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</si>
  <si>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</si>
  <si>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</si>
  <si>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</si>
  <si>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</si>
  <si>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</si>
  <si>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</si>
  <si>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</si>
  <si>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</si>
  <si>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</si>
  <si>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</si>
  <si>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</si>
  <si>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</si>
  <si>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</si>
  <si>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</si>
  <si>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</si>
  <si>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</si>
  <si>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</si>
  <si>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</si>
  <si>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</si>
  <si>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</si>
  <si>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</si>
  <si>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</si>
  <si>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</si>
  <si>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</si>
  <si>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</si>
  <si>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</si>
  <si>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</si>
  <si>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</si>
  <si>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</si>
  <si>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</si>
  <si>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</si>
  <si>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</si>
  <si>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</si>
  <si>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</si>
  <si>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</si>
  <si>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</si>
  <si>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</si>
  <si>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</si>
  <si>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</si>
  <si>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</si>
  <si>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</si>
  <si>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</si>
  <si>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</si>
  <si>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</si>
  <si>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</si>
  <si>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</si>
  <si>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</si>
  <si>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</si>
  <si>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</si>
  <si>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</si>
  <si>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</si>
  <si>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</si>
  <si>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</si>
  <si>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</si>
  <si>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</si>
  <si>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</si>
  <si>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</si>
  <si>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</si>
  <si>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</si>
  <si>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</si>
  <si>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</si>
  <si>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</si>
  <si>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</si>
  <si>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</si>
  <si>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</si>
  <si>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</si>
  <si>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</si>
  <si>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</si>
  <si>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</si>
  <si>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</si>
  <si>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</si>
  <si>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</si>
  <si>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</si>
  <si>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</si>
  <si>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</si>
  <si>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</si>
  <si>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</si>
  <si>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</si>
  <si>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</si>
  <si>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</si>
  <si>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</si>
  <si>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</si>
  <si>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</si>
  <si>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</si>
  <si>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</si>
  <si>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</si>
  <si>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</si>
  <si>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</si>
  <si>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</si>
  <si>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</si>
  <si>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</si>
  <si>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</si>
  <si>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</si>
  <si>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</si>
  <si>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</si>
  <si>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</si>
  <si>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</si>
  <si>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</si>
  <si>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</si>
  <si>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</si>
  <si>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</si>
  <si>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</si>
  <si>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</si>
  <si>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</si>
  <si>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</si>
  <si>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</si>
  <si>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</si>
  <si>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</si>
  <si>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</si>
  <si>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</si>
  <si>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</si>
  <si>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</si>
  <si>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</si>
  <si>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</si>
  <si>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</si>
  <si>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</si>
  <si>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</si>
  <si>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</si>
  <si>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</si>
  <si>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</si>
  <si>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</si>
  <si>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</si>
  <si>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</si>
  <si>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</si>
  <si>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</si>
  <si>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</si>
  <si>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</si>
  <si>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</si>
  <si>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</si>
  <si>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</si>
  <si>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</si>
  <si>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</si>
  <si>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</si>
  <si>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</si>
  <si>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</si>
  <si>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</si>
  <si>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</si>
  <si>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</si>
  <si>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</si>
  <si>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</si>
  <si>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</si>
  <si>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</si>
  <si>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</si>
  <si>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</si>
  <si>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</si>
  <si>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</si>
  <si>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</si>
  <si>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</si>
  <si>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</si>
  <si>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</si>
  <si>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</si>
  <si>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</si>
  <si>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</si>
  <si>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</si>
  <si>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</si>
  <si>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</si>
  <si>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</si>
  <si>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</si>
  <si>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</si>
  <si>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</si>
  <si>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</si>
  <si>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</si>
  <si>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</si>
  <si>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</si>
  <si>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</si>
  <si>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</si>
  <si>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</si>
  <si>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</si>
  <si>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</si>
  <si>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</si>
  <si>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</si>
  <si>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</si>
  <si>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</si>
  <si>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</si>
  <si>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</si>
  <si>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</si>
  <si>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</si>
  <si>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</si>
  <si>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</si>
  <si>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</si>
  <si>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</si>
  <si>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</si>
  <si>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</si>
  <si>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</si>
  <si>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</si>
  <si>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</si>
  <si>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</si>
  <si>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</si>
  <si>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</si>
  <si>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</si>
  <si>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</si>
  <si>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</si>
  <si>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</si>
  <si>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</si>
  <si>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</si>
  <si>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</si>
  <si>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</si>
  <si>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</si>
  <si>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</si>
  <si>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</si>
  <si>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</si>
  <si>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</si>
  <si>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</si>
  <si>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</si>
  <si>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</si>
  <si>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</si>
  <si>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</si>
  <si>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</si>
  <si>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</si>
  <si>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</si>
  <si>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</si>
  <si>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</si>
  <si>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</si>
  <si>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</si>
  <si>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</si>
  <si>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</si>
  <si>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</si>
  <si>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</si>
  <si>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</si>
  <si>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</si>
  <si>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</si>
  <si>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</si>
  <si>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</si>
  <si>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</si>
  <si>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</si>
  <si>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</si>
  <si>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</si>
  <si>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</si>
  <si>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</si>
  <si>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</si>
  <si>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</si>
  <si>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</si>
  <si>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</si>
  <si>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</si>
  <si>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</si>
  <si>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</si>
  <si>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</si>
  <si>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</si>
  <si>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</si>
  <si>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</si>
  <si>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</si>
  <si>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</si>
  <si>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</si>
  <si>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</si>
  <si>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</si>
  <si>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</si>
  <si>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</si>
  <si>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</si>
  <si>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</si>
  <si>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</si>
  <si>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</si>
  <si>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</si>
  <si>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</si>
  <si>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</si>
  <si>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</si>
  <si>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</si>
  <si>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</si>
  <si>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</si>
  <si>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</si>
  <si>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</si>
  <si>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</si>
  <si>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</si>
  <si>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</si>
  <si>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</si>
  <si>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</si>
  <si>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</si>
  <si>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</si>
  <si>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</si>
  <si>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</si>
  <si>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</si>
  <si>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</si>
  <si>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</si>
  <si>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</si>
  <si>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</si>
  <si>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</si>
  <si>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</si>
  <si>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</si>
  <si>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</si>
  <si>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</si>
  <si>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</si>
  <si>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</si>
  <si>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</si>
  <si>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</si>
  <si>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</si>
  <si>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</si>
  <si>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</si>
  <si>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</si>
  <si>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</si>
  <si>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</si>
  <si>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</si>
  <si>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</si>
  <si>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</si>
  <si>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</si>
  <si>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</si>
  <si>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</si>
  <si>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</si>
  <si>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</si>
  <si>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</si>
  <si>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</si>
  <si>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</si>
  <si>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</si>
  <si>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</si>
  <si>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</si>
  <si>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</si>
  <si>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</si>
  <si>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</si>
  <si>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</si>
  <si>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</si>
  <si>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</si>
  <si>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</si>
  <si>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</si>
  <si>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</si>
  <si>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</si>
  <si>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</si>
  <si>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</si>
  <si>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</si>
  <si>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</si>
  <si>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</si>
  <si>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</si>
  <si>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</si>
  <si>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</si>
  <si>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</si>
  <si>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</si>
  <si>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</si>
  <si>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</si>
  <si>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</si>
  <si>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</si>
  <si>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</si>
  <si>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</si>
  <si>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</si>
  <si>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</si>
  <si>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</si>
  <si>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</si>
  <si>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</si>
  <si>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</si>
  <si>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</si>
  <si>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</si>
  <si>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</si>
  <si>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</si>
  <si>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</si>
  <si>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</si>
  <si>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</si>
  <si>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</si>
  <si>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</si>
  <si>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</si>
  <si>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</si>
  <si>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</si>
  <si>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</si>
  <si>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</si>
  <si>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</si>
  <si>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</si>
  <si>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</si>
  <si>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</si>
  <si>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</si>
  <si>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</si>
  <si>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</si>
  <si>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</si>
  <si>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</si>
  <si>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</si>
  <si>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</si>
  <si>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</si>
  <si>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</si>
  <si>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</si>
  <si>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</si>
  <si>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</si>
  <si>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</si>
  <si>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</si>
  <si>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</si>
  <si>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</si>
  <si>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</si>
  <si>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</si>
  <si>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</si>
  <si>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</si>
  <si>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</si>
  <si>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</si>
  <si>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</si>
  <si>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</si>
  <si>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</si>
  <si>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</si>
  <si>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</si>
  <si>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</si>
  <si>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</si>
  <si>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</si>
  <si>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</si>
  <si>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</si>
  <si>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</si>
  <si>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</si>
  <si>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</si>
  <si>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</si>
  <si>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</si>
  <si>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</si>
  <si>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</si>
  <si>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</si>
  <si>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</si>
  <si>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</si>
  <si>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</si>
  <si>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</si>
  <si>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</si>
  <si>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</si>
  <si>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</si>
  <si>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</si>
  <si>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</si>
  <si>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</si>
  <si>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</si>
  <si>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</si>
  <si>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</si>
  <si>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</si>
  <si>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</si>
  <si>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</si>
  <si>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</si>
  <si>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</si>
  <si>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</si>
  <si>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</si>
  <si>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</si>
  <si>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</si>
  <si>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</si>
  <si>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</si>
  <si>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</si>
  <si>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</si>
  <si>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</si>
  <si>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</si>
  <si>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</si>
  <si>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</si>
  <si>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</si>
  <si>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</si>
  <si>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</si>
  <si>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</si>
  <si>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</si>
  <si>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</si>
  <si>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</si>
  <si>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</si>
  <si>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</si>
  <si>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</si>
  <si>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</si>
  <si>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</si>
  <si>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</si>
  <si>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</si>
  <si>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</si>
  <si>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</si>
  <si>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</si>
  <si>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</si>
  <si>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</si>
  <si>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</si>
  <si>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</si>
  <si>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</si>
  <si>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</si>
  <si>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</si>
  <si>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</si>
  <si>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</si>
  <si>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</si>
  <si>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</si>
  <si>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</si>
  <si>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</si>
  <si>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</si>
  <si>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</si>
  <si>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</si>
  <si>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</si>
  <si>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</si>
  <si>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</si>
  <si>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</si>
  <si>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</si>
  <si>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</si>
  <si>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</si>
  <si>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</si>
  <si>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</si>
  <si>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</si>
  <si>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</si>
  <si>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</si>
  <si>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</si>
  <si>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</si>
  <si>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</si>
  <si>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</si>
  <si>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</si>
  <si>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</si>
  <si>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</si>
  <si>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</si>
  <si>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</si>
  <si>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</si>
  <si>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</si>
  <si>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</si>
  <si>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</si>
  <si>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</si>
  <si>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</si>
  <si>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</si>
  <si>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</si>
  <si>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</si>
  <si>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</si>
  <si>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</si>
  <si>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</si>
  <si>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</si>
  <si>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</si>
  <si>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</si>
  <si>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</si>
  <si>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</si>
  <si>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</si>
  <si>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</si>
  <si>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</si>
  <si>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</si>
  <si>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</si>
  <si>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</si>
  <si>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</si>
  <si>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</si>
  <si>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</si>
  <si>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</si>
  <si>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</si>
  <si>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</si>
  <si>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</si>
  <si>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</si>
  <si>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</si>
  <si>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</si>
  <si>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</si>
  <si>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</si>
  <si>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</si>
  <si>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</si>
  <si>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</si>
  <si>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</si>
  <si>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</si>
  <si>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</si>
  <si>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</si>
  <si>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</si>
  <si>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</si>
  <si>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</si>
  <si>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</si>
  <si>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</si>
  <si>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</si>
  <si>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</si>
  <si>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</si>
  <si>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</si>
  <si>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</si>
  <si>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</si>
  <si>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</si>
  <si>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</si>
  <si>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</si>
  <si>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</si>
  <si>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</si>
  <si>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</si>
  <si>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</si>
  <si>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</si>
  <si>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</si>
  <si>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</si>
  <si>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</si>
  <si>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</si>
  <si>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</si>
  <si>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</si>
  <si>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</si>
  <si>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</si>
  <si>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</si>
  <si>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</si>
  <si>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</si>
  <si>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</si>
  <si>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</si>
  <si>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</si>
  <si>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</si>
  <si>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</si>
  <si>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</si>
  <si>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</si>
  <si>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</si>
  <si>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</si>
  <si>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</si>
  <si>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</si>
  <si>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</si>
  <si>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</si>
  <si>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</si>
  <si>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</si>
  <si>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</si>
  <si>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</si>
  <si>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</si>
  <si>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</si>
  <si>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</si>
  <si>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</si>
  <si>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</si>
  <si>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</si>
  <si>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</si>
  <si>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</si>
  <si>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</si>
  <si>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</si>
  <si>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</si>
  <si>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</si>
  <si>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</si>
  <si>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</si>
  <si>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</si>
  <si>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</si>
  <si>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</si>
  <si>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</si>
  <si>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</si>
  <si>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</si>
  <si>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</si>
  <si>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</si>
  <si>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</si>
  <si>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</si>
  <si>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</si>
  <si>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</si>
  <si>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</si>
  <si>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</si>
  <si>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</si>
  <si>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</si>
  <si>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</si>
  <si>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</si>
  <si>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</si>
  <si>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</si>
  <si>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</si>
  <si>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</si>
  <si>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</si>
  <si>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</si>
  <si>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</si>
  <si>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</si>
  <si>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</si>
  <si>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</si>
  <si>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</si>
  <si>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</si>
  <si>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</si>
  <si>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</si>
  <si>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</si>
  <si>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</si>
  <si>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</si>
  <si>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</si>
  <si>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</si>
  <si>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</si>
  <si>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</si>
  <si>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</si>
  <si>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</si>
  <si>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</si>
  <si>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</si>
  <si>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</si>
  <si>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</si>
  <si>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</si>
  <si>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</si>
  <si>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</si>
  <si>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</si>
  <si>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</si>
  <si>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</si>
  <si>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</si>
  <si>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</si>
  <si>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</si>
  <si>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</si>
  <si>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</si>
  <si>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</si>
  <si>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</si>
  <si>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</si>
  <si>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</si>
  <si>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</si>
  <si>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</si>
  <si>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</si>
  <si>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</si>
  <si>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</si>
  <si>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</si>
  <si>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</si>
  <si>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</si>
  <si>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</si>
  <si>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</si>
  <si>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</si>
  <si>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</si>
  <si>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</si>
  <si>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</si>
  <si>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</si>
  <si>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</si>
  <si>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</si>
  <si>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</si>
  <si>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</si>
  <si>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</si>
  <si>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</si>
  <si>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</si>
  <si>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</si>
  <si>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</si>
  <si>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</si>
  <si>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</si>
  <si>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</si>
  <si>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</si>
  <si>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</si>
  <si>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</si>
  <si>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</si>
  <si>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</si>
  <si>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</si>
  <si>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</si>
  <si>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</si>
  <si>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</si>
  <si>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</si>
  <si>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</si>
  <si>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</si>
  <si>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</si>
  <si>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</si>
  <si>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</si>
  <si>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</si>
  <si>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</si>
  <si>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</si>
  <si>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</si>
  <si>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</si>
  <si>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</si>
  <si>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</si>
  <si>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</si>
  <si>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</si>
  <si>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</si>
  <si>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</si>
  <si>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</si>
  <si>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</si>
  <si>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</si>
  <si>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</si>
  <si>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</si>
  <si>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</si>
  <si>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</si>
  <si>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</si>
  <si>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</si>
  <si>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</si>
  <si>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</si>
  <si>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</si>
  <si>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</si>
  <si>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</si>
  <si>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</si>
  <si>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</si>
  <si>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</si>
  <si>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</si>
  <si>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</si>
  <si>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</si>
  <si>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</si>
  <si>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</si>
  <si>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</si>
  <si>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</si>
  <si>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</si>
  <si>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</si>
  <si>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</si>
  <si>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</si>
  <si>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</si>
  <si>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</si>
  <si>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</si>
  <si>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</si>
  <si>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</si>
  <si>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</si>
  <si>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</si>
  <si>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</si>
  <si>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</si>
  <si>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</si>
  <si>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</si>
  <si>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</si>
  <si>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</si>
  <si>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</si>
  <si>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</si>
  <si>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</si>
  <si>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</si>
  <si>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</si>
  <si>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</si>
  <si>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</si>
  <si>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</si>
  <si>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</si>
  <si>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</si>
  <si>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</si>
  <si>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</si>
  <si>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</si>
  <si>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</si>
  <si>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</si>
  <si>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</si>
  <si>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</si>
  <si>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</si>
  <si>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</si>
  <si>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</si>
  <si>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</si>
  <si>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</si>
  <si>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</si>
  <si>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</si>
  <si>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</si>
  <si>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</si>
  <si>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</si>
  <si>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</si>
  <si>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</si>
  <si>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</si>
  <si>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</si>
  <si>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</si>
  <si>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</si>
  <si>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</si>
  <si>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</si>
  <si>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</si>
  <si>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</si>
  <si>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</si>
  <si>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</si>
  <si>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</si>
  <si>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</si>
  <si>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</si>
  <si>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</si>
  <si>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</si>
  <si>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</si>
  <si>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</si>
  <si>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</si>
  <si>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</si>
  <si>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</si>
  <si>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</si>
  <si>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</si>
  <si>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</si>
  <si>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</si>
  <si>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</si>
  <si>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</si>
  <si>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</si>
  <si>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</si>
  <si>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</si>
  <si>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</si>
  <si>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</si>
  <si>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</si>
  <si>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</si>
  <si>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</si>
  <si>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</si>
  <si>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</si>
  <si>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</si>
  <si>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</si>
  <si>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</si>
  <si>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</si>
  <si>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</si>
  <si>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</si>
  <si>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</si>
  <si>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</si>
  <si>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</si>
  <si>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</si>
  <si>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</si>
  <si>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</si>
  <si>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</si>
  <si>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</si>
  <si>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</si>
  <si>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</si>
  <si>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</si>
  <si>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</si>
  <si>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</si>
  <si>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</si>
  <si>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</si>
  <si>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</si>
  <si>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</si>
  <si>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</si>
  <si>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</si>
  <si>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</si>
  <si>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</si>
  <si>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</si>
  <si>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</si>
  <si>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</si>
  <si>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</si>
  <si>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</si>
  <si>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</si>
  <si>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</si>
  <si>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</si>
  <si>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</si>
  <si>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</si>
  <si>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</si>
  <si>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</si>
  <si>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</si>
  <si>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</si>
  <si>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</si>
  <si>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</si>
  <si>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</si>
  <si>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</si>
  <si>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</si>
  <si>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</si>
  <si>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</si>
  <si>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</si>
  <si>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</si>
  <si>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</si>
  <si>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</si>
  <si>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</si>
  <si>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</si>
  <si>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</si>
  <si>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</si>
  <si>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</si>
  <si>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</si>
  <si>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</si>
  <si>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</si>
  <si>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</si>
  <si>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</si>
  <si>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</si>
  <si>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</si>
  <si>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</si>
  <si>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</si>
  <si>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</si>
  <si>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</si>
  <si>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</si>
  <si>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</si>
  <si>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</si>
  <si>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</si>
  <si>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</si>
  <si>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</si>
  <si>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</si>
  <si>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</si>
  <si>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</si>
  <si>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</si>
  <si>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</si>
  <si>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</si>
  <si>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</si>
  <si>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</si>
  <si>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</si>
  <si>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</si>
  <si>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</si>
  <si>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</si>
  <si>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</si>
  <si>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</si>
  <si>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</si>
  <si>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</si>
  <si>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</si>
  <si>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</si>
  <si>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</si>
  <si>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</si>
  <si>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</si>
  <si>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</si>
  <si>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</si>
  <si>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</si>
  <si>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</si>
  <si>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</si>
  <si>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</si>
  <si>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</si>
  <si>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</si>
  <si>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</si>
  <si>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</si>
  <si>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</si>
  <si>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</si>
  <si>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</si>
  <si>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</si>
  <si>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</si>
  <si>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</si>
  <si>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</si>
  <si>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</si>
  <si>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</si>
  <si>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</si>
  <si>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</si>
  <si>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</si>
  <si>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</si>
  <si>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</si>
  <si>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</si>
  <si>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</si>
  <si>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</si>
  <si>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</si>
  <si>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</si>
  <si>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</si>
  <si>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</si>
  <si>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</si>
  <si>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</si>
  <si>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</si>
  <si>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</si>
  <si>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</si>
  <si>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</si>
  <si>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</si>
  <si>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</si>
  <si>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</si>
  <si>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</si>
  <si>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</si>
  <si>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</si>
  <si>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</si>
  <si>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</si>
  <si>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</si>
  <si>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</si>
  <si>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</si>
  <si>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</si>
  <si>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</si>
  <si>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</si>
  <si>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</si>
  <si>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</si>
  <si>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</si>
  <si>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</si>
  <si>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</si>
  <si>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</si>
  <si>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</si>
  <si>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</si>
  <si>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</si>
  <si>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</si>
  <si>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</si>
  <si>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</si>
  <si>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</si>
  <si>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</si>
  <si>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</si>
  <si>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</si>
  <si>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</si>
  <si>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</si>
  <si>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</si>
  <si>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</si>
  <si>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</si>
  <si>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</si>
  <si>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</si>
  <si>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</si>
  <si>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</si>
  <si>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</si>
  <si>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</si>
  <si>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</si>
  <si>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</si>
  <si>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</si>
  <si>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</si>
  <si>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</si>
  <si>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</si>
  <si>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</si>
  <si>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</si>
  <si>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</si>
  <si>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</si>
  <si>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</si>
  <si>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</si>
  <si>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</si>
  <si>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</si>
  <si>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</si>
  <si>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</si>
  <si>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</si>
  <si>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</si>
  <si>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</si>
  <si>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</si>
  <si>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</si>
  <si>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</si>
  <si>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</si>
  <si>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</si>
  <si>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</si>
  <si>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</si>
  <si>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</si>
  <si>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</si>
  <si>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</si>
  <si>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</si>
  <si>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</si>
  <si>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</si>
  <si>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</si>
  <si>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</si>
  <si>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</si>
  <si>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</si>
  <si>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</si>
  <si>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</si>
  <si>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</si>
  <si>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</si>
  <si>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</si>
  <si>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</si>
  <si>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</si>
  <si>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</si>
  <si>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</si>
  <si>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</si>
  <si>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</si>
  <si>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</si>
  <si>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</si>
  <si>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</si>
  <si>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</si>
  <si>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</si>
  <si>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</si>
  <si>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</si>
  <si>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</si>
  <si>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</si>
  <si>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</si>
  <si>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</si>
  <si>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</si>
  <si>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</si>
  <si>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</si>
  <si>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</si>
  <si>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</si>
  <si>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</si>
  <si>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</si>
  <si>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</si>
  <si>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</si>
  <si>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</si>
  <si>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</si>
  <si>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</si>
  <si>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</si>
  <si>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</si>
  <si>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</si>
  <si>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</si>
  <si>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</si>
  <si>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</si>
  <si>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</si>
  <si>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</si>
  <si>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</si>
  <si>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</si>
  <si>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</si>
  <si>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</si>
  <si>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</si>
  <si>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</si>
  <si>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</si>
  <si>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</si>
  <si>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</si>
  <si>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</si>
  <si>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</si>
  <si>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</si>
  <si>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</si>
  <si>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</si>
  <si>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</si>
  <si>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</si>
  <si>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</si>
  <si>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</si>
  <si>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</si>
  <si>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</si>
  <si>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</si>
  <si>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</si>
  <si>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</si>
  <si>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</si>
  <si>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</si>
  <si>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</si>
  <si>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</si>
  <si>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</si>
  <si>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</si>
  <si>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</si>
  <si>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</si>
  <si>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</si>
  <si>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</si>
  <si>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</si>
  <si>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</si>
  <si>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</si>
  <si>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</si>
  <si>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</si>
  <si>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</si>
  <si>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</si>
  <si>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</si>
  <si>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</si>
  <si>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</si>
  <si>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</si>
  <si>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</si>
  <si>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</si>
  <si>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</si>
  <si>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</si>
  <si>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</si>
  <si>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</si>
  <si>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</si>
  <si>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</si>
  <si>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</si>
  <si>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</si>
  <si>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</si>
  <si>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</si>
  <si>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</si>
  <si>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</si>
  <si>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</si>
  <si>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</si>
  <si>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</si>
  <si>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</si>
  <si>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</si>
  <si>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</si>
  <si>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</si>
  <si>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</si>
  <si>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</si>
  <si>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</si>
  <si>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</si>
  <si>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</si>
  <si>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</si>
  <si>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</si>
  <si>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</si>
  <si>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</si>
  <si>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</si>
  <si>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</si>
  <si>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</si>
  <si>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</si>
  <si>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</si>
  <si>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</si>
  <si>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</si>
  <si>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</si>
  <si>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</si>
  <si>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</si>
  <si>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</si>
  <si>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</si>
  <si>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</si>
  <si>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</si>
  <si>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</si>
  <si>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</si>
  <si>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</si>
  <si>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</si>
  <si>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</si>
  <si>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</si>
  <si>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</si>
  <si>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</si>
  <si>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</si>
  <si>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</si>
  <si>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</si>
  <si>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</si>
  <si>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</si>
  <si>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</si>
  <si>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</si>
  <si>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</si>
  <si>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</si>
  <si>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</si>
  <si>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</si>
  <si>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</si>
  <si>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</si>
  <si>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</si>
  <si>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</si>
  <si>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</si>
  <si>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</si>
  <si>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</si>
  <si>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</si>
  <si>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</si>
  <si>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</si>
  <si>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</si>
  <si>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</si>
  <si>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</si>
  <si>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</si>
  <si>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</si>
  <si>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</si>
  <si>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</si>
  <si>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</si>
  <si>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</si>
  <si>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</si>
  <si>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</si>
  <si>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</si>
  <si>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</si>
  <si>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</si>
  <si>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</si>
  <si>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</si>
  <si>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</si>
  <si>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</si>
  <si>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</si>
  <si>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</si>
  <si>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</si>
  <si>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</si>
  <si>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</si>
  <si>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</si>
  <si>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</si>
  <si>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</si>
  <si>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</si>
  <si>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</si>
  <si>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</si>
  <si>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</si>
  <si>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</si>
  <si>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</si>
  <si>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</si>
  <si>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</si>
  <si>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</si>
  <si>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</si>
  <si>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</si>
  <si>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</si>
  <si>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</si>
  <si>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</si>
  <si>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</si>
  <si>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</si>
  <si>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</si>
  <si>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</si>
  <si>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</si>
  <si>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</si>
  <si>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</si>
  <si>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</si>
  <si>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</si>
  <si>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</si>
  <si>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</si>
  <si>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</si>
  <si>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</si>
  <si>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</si>
  <si>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</si>
  <si>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</si>
  <si>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</si>
  <si>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</si>
  <si>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</si>
  <si>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</si>
  <si>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</si>
  <si>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</si>
  <si>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</si>
  <si>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</si>
  <si>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</si>
  <si>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</si>
  <si>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</si>
  <si>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</si>
  <si>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</si>
  <si>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</si>
  <si>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</si>
  <si>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</si>
  <si>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</si>
  <si>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</si>
  <si>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</si>
  <si>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</si>
  <si>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</si>
  <si>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</si>
  <si>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</si>
  <si>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</si>
  <si>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</si>
  <si>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</si>
  <si>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</si>
  <si>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</si>
  <si>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</si>
  <si>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</si>
  <si>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</si>
  <si>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</si>
  <si>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</si>
  <si>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</si>
  <si>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</si>
  <si>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</si>
  <si>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</si>
  <si>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</si>
  <si>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</si>
  <si>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</si>
  <si>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</si>
  <si>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</si>
  <si>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</si>
  <si>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</si>
  <si>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</si>
  <si>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</si>
  <si>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</si>
  <si>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</si>
  <si>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</si>
  <si>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</si>
  <si>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</si>
  <si>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</si>
  <si>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</si>
  <si>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</si>
  <si>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</si>
  <si>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</si>
  <si>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</si>
  <si>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</si>
  <si>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</si>
  <si>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</si>
  <si>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</si>
  <si>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</si>
  <si>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</si>
  <si>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</si>
  <si>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</si>
  <si>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</si>
  <si>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</si>
  <si>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</si>
  <si>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</si>
  <si>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</si>
  <si>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</si>
  <si>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</si>
  <si>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</si>
  <si>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</si>
  <si>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</si>
  <si>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</si>
  <si>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</si>
  <si>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</si>
  <si>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</si>
  <si>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</si>
  <si>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</si>
  <si>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</si>
  <si>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</si>
  <si>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</si>
  <si>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</si>
  <si>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</si>
  <si>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</si>
  <si>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</si>
  <si>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</si>
  <si>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</si>
  <si>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</si>
  <si>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</si>
  <si>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</si>
  <si>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</si>
  <si>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</si>
  <si>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</si>
  <si>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</si>
  <si>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</si>
  <si>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</si>
  <si>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</si>
  <si>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</si>
  <si>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</si>
  <si>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</si>
  <si>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</si>
  <si>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</si>
  <si>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</si>
  <si>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</si>
  <si>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</si>
  <si>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</si>
  <si>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</si>
  <si>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</si>
  <si>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</si>
  <si>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</si>
  <si>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</si>
  <si>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</si>
  <si>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</si>
  <si>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</si>
  <si>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</si>
  <si>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</si>
  <si>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</si>
  <si>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</si>
  <si>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</si>
  <si>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</si>
  <si>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</si>
  <si>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</si>
  <si>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</si>
  <si>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</si>
  <si>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</si>
  <si>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</si>
  <si>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</si>
  <si>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</si>
  <si>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</si>
  <si>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</si>
  <si>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</si>
  <si>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</si>
  <si>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</si>
  <si>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</si>
  <si>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</si>
  <si>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</si>
  <si>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</si>
  <si>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</si>
  <si>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</si>
  <si>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</si>
  <si>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</si>
  <si>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</si>
  <si>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</si>
  <si>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</si>
  <si>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</si>
  <si>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</si>
  <si>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</si>
  <si>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</si>
  <si>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</si>
  <si>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</si>
  <si>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</si>
  <si>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</si>
  <si>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</si>
  <si>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</si>
  <si>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</si>
  <si>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</si>
  <si>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</si>
  <si>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</si>
  <si>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</si>
  <si>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</si>
  <si>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</si>
  <si>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</si>
  <si>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</si>
  <si>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</si>
  <si>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</si>
  <si>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</si>
  <si>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</si>
  <si>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</si>
  <si>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</si>
  <si>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</si>
  <si>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</si>
  <si>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</si>
  <si>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</si>
  <si>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</si>
  <si>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</si>
  <si>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</si>
  <si>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</si>
  <si>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</si>
  <si>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</si>
  <si>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</si>
  <si>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</si>
  <si>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</si>
  <si>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</si>
  <si>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</si>
  <si>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</si>
  <si>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</si>
  <si>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</si>
  <si>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</si>
  <si>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</si>
  <si>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</si>
  <si>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</si>
  <si>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</si>
  <si>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</si>
  <si>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</si>
  <si>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</si>
  <si>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</si>
  <si>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</si>
  <si>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</si>
  <si>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</si>
  <si>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</si>
  <si>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</si>
  <si>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</si>
  <si>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</si>
  <si>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</si>
  <si>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</si>
  <si>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</si>
  <si>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</si>
  <si>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</si>
  <si>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</si>
  <si>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</si>
  <si>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</si>
  <si>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</si>
  <si>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</si>
  <si>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</si>
  <si>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</si>
  <si>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</si>
  <si>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</si>
  <si>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</si>
  <si>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</si>
  <si>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</si>
  <si>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</si>
  <si>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</si>
  <si>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</si>
  <si>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</si>
  <si>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</si>
  <si>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</si>
  <si>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</si>
  <si>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</si>
  <si>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</si>
  <si>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</si>
  <si>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</si>
  <si>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</si>
  <si>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</si>
  <si>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</si>
  <si>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</si>
  <si>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</si>
  <si>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</si>
  <si>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</si>
  <si>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</si>
  <si>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</si>
  <si>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</si>
  <si>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</si>
  <si>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</si>
  <si>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</si>
  <si>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</si>
  <si>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</si>
  <si>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</si>
  <si>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</si>
  <si>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</si>
  <si>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</si>
  <si>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</si>
  <si>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</si>
  <si>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</si>
  <si>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</si>
  <si>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</si>
  <si>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</si>
  <si>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</si>
  <si>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</si>
  <si>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</si>
  <si>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</si>
  <si>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</si>
  <si>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</si>
  <si>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</si>
  <si>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</si>
  <si>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</si>
  <si>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</si>
  <si>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</si>
  <si>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</si>
  <si>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</si>
  <si>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</si>
  <si>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</si>
  <si>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</si>
  <si>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</si>
  <si>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</si>
  <si>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</si>
  <si>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</si>
  <si>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</si>
  <si>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</si>
  <si>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</si>
  <si>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</si>
  <si>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</si>
  <si>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</si>
  <si>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</si>
  <si>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</si>
  <si>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</si>
  <si>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</si>
  <si>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</si>
  <si>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</si>
  <si>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</si>
  <si>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</si>
  <si>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</si>
  <si>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</si>
  <si>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</si>
  <si>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</si>
  <si>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</si>
  <si>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</si>
  <si>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</si>
  <si>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</si>
  <si>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</si>
  <si>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</si>
  <si>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</si>
  <si>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</si>
  <si>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</si>
  <si>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</si>
  <si>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</si>
  <si>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</si>
  <si>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</si>
  <si>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</si>
  <si>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</si>
  <si>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</si>
  <si>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</si>
  <si>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</si>
  <si>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</si>
  <si>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</si>
  <si>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</si>
  <si>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</si>
  <si>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</si>
  <si>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</si>
  <si>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</si>
  <si>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</si>
  <si>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</si>
  <si>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</si>
  <si>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</si>
  <si>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</si>
  <si>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</si>
  <si>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</si>
  <si>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</si>
  <si>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</si>
  <si>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</si>
  <si>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</si>
  <si>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</si>
  <si>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</si>
  <si>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</si>
  <si>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</si>
  <si>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</si>
  <si>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</si>
  <si>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</si>
  <si>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</si>
  <si>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</si>
  <si>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</si>
  <si>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</si>
  <si>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</si>
  <si>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</si>
  <si>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</si>
  <si>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</si>
  <si>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</si>
  <si>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</si>
  <si>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</si>
  <si>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</si>
  <si>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</si>
  <si>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</si>
  <si>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</si>
  <si>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</si>
  <si>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</si>
  <si>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</si>
  <si>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</si>
  <si>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</si>
  <si>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</si>
  <si>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</si>
  <si>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</si>
  <si>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</si>
  <si>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</si>
  <si>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</si>
  <si>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</si>
  <si>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</si>
  <si>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</si>
  <si>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</si>
  <si>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</si>
  <si>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</si>
  <si>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</si>
  <si>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</si>
  <si>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</si>
  <si>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</si>
  <si>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</si>
  <si>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</si>
  <si>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</si>
  <si>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</si>
  <si>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</si>
  <si>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</si>
  <si>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</si>
  <si>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</si>
  <si>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</si>
  <si>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</si>
  <si>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</si>
  <si>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</si>
  <si>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</si>
  <si>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</si>
  <si>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</si>
  <si>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</si>
  <si>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</si>
  <si>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</si>
  <si>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</si>
  <si>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</si>
  <si>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</si>
  <si>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</si>
  <si>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</si>
  <si>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</si>
  <si>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</si>
  <si>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</si>
  <si>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</si>
  <si>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</si>
  <si>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</si>
  <si>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</si>
  <si>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</si>
  <si>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</si>
  <si>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</si>
  <si>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</si>
  <si>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</si>
  <si>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</si>
  <si>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</si>
  <si>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</si>
  <si>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</si>
  <si>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</si>
  <si>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</si>
  <si>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</si>
  <si>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</si>
  <si>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</si>
  <si>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</si>
  <si>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</si>
  <si>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</si>
  <si>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</si>
  <si>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</si>
  <si>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</si>
  <si>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</si>
  <si>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</si>
  <si>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</si>
  <si>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</si>
  <si>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</si>
  <si>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</si>
  <si>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</si>
  <si>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</si>
  <si>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</si>
  <si>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</si>
  <si>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</si>
  <si>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</si>
  <si>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</si>
  <si>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</si>
  <si>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</si>
  <si>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</si>
  <si>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</si>
  <si>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</si>
  <si>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</si>
  <si>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</si>
  <si>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</si>
  <si>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</si>
  <si>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</si>
  <si>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</si>
  <si>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</si>
  <si>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</si>
  <si>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</si>
  <si>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</si>
  <si>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</si>
  <si>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</si>
  <si>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</si>
  <si>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</si>
  <si>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</si>
  <si>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</si>
  <si>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</si>
  <si>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</si>
  <si>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</si>
  <si>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</si>
  <si>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</si>
  <si>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</si>
  <si>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</si>
  <si>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</si>
  <si>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</si>
  <si>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</si>
  <si>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</si>
  <si>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</si>
  <si>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</si>
  <si>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</si>
  <si>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</si>
  <si>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</si>
  <si>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</si>
  <si>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</si>
  <si>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</si>
  <si>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</si>
  <si>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</si>
  <si>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</si>
  <si>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</si>
  <si>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</si>
  <si>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</si>
  <si>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</si>
  <si>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</si>
  <si>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</si>
  <si>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</si>
  <si>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</si>
  <si>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</si>
  <si>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</si>
  <si>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</si>
  <si>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</si>
  <si>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</si>
  <si>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</si>
  <si>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</si>
  <si>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</si>
  <si>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</si>
  <si>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</si>
  <si>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</si>
  <si>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</si>
  <si>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</si>
  <si>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</si>
  <si>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</si>
  <si>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</si>
  <si>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</si>
  <si>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</si>
  <si>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</si>
  <si>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</si>
  <si>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</si>
  <si>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</si>
  <si>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</si>
  <si>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</si>
  <si>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</si>
  <si>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</si>
  <si>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</si>
  <si>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</si>
  <si>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</si>
  <si>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</si>
  <si>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</si>
  <si>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</si>
  <si>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</si>
  <si>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</si>
  <si>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</si>
  <si>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</si>
  <si>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</si>
  <si>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</si>
  <si>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</si>
  <si>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</si>
  <si>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</si>
  <si>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</si>
  <si>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</si>
  <si>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</si>
  <si>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</si>
  <si>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</si>
  <si>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</si>
  <si>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</si>
  <si>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</si>
  <si>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</si>
  <si>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</si>
  <si>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</si>
  <si>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</si>
  <si>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</si>
  <si>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</si>
  <si>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</si>
  <si>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</si>
  <si>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</si>
  <si>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</si>
  <si>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</si>
  <si>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</si>
  <si>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</si>
  <si>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</si>
  <si>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</si>
  <si>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</si>
  <si>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</si>
  <si>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</si>
  <si>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</si>
  <si>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</si>
  <si>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</si>
  <si>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</si>
  <si>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</si>
  <si>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</si>
  <si>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</si>
  <si>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</si>
  <si>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</si>
  <si>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</si>
  <si>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</si>
  <si>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</si>
  <si>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</si>
  <si>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</si>
  <si>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</si>
  <si>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</si>
  <si>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</si>
  <si>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</si>
  <si>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</si>
  <si>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</si>
  <si>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</si>
  <si>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</si>
  <si>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</si>
  <si>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</si>
  <si>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</si>
  <si>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</si>
  <si>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</si>
  <si>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</si>
  <si>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</si>
  <si>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</si>
  <si>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</si>
  <si>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</si>
  <si>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</si>
  <si>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</si>
  <si>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</si>
  <si>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</si>
  <si>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</si>
  <si>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</si>
  <si>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</si>
  <si>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</si>
  <si>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</si>
  <si>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</si>
  <si>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</si>
  <si>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</si>
  <si>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</si>
  <si>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</si>
  <si>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</si>
  <si>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</si>
  <si>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</si>
  <si>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</si>
  <si>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</si>
  <si>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</si>
  <si>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</si>
  <si>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</si>
  <si>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</si>
  <si>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</si>
  <si>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</si>
  <si>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</si>
  <si>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</si>
  <si>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</si>
  <si>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</si>
  <si>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</si>
  <si>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</si>
  <si>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</si>
  <si>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</si>
  <si>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</si>
  <si>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</si>
  <si>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</si>
  <si>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</si>
  <si>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</si>
  <si>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</si>
  <si>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</si>
  <si>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</si>
  <si>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</si>
  <si>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</si>
  <si>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</si>
  <si>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</si>
  <si>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</si>
  <si>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</si>
  <si>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</si>
  <si>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</si>
  <si>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</si>
  <si>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</si>
  <si>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</si>
  <si>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</si>
  <si>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</si>
  <si>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</si>
  <si>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</si>
  <si>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</si>
  <si>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</si>
  <si>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</si>
  <si>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</si>
  <si>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</si>
  <si>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</si>
  <si>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</si>
  <si>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</si>
  <si>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</si>
  <si>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</si>
  <si>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</si>
  <si>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</si>
  <si>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</si>
  <si>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</si>
  <si>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</si>
  <si>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</si>
  <si>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</si>
  <si>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</si>
  <si>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</si>
  <si>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</si>
  <si>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</si>
  <si>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</si>
  <si>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</si>
  <si>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</si>
  <si>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</si>
  <si>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</si>
  <si>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</si>
  <si>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</si>
  <si>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</si>
  <si>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</si>
  <si>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</si>
  <si>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</si>
  <si>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</si>
  <si>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</si>
  <si>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</si>
  <si>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</si>
  <si>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</si>
  <si>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</si>
  <si>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</si>
  <si>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</si>
  <si>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</si>
  <si>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</si>
  <si>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</si>
  <si>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</si>
  <si>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</si>
  <si>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</si>
  <si>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</si>
  <si>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</si>
  <si>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</si>
  <si>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</si>
  <si>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</si>
  <si>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</si>
  <si>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</si>
  <si>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</si>
  <si>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</si>
  <si>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</si>
  <si>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</si>
  <si>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</si>
  <si>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</si>
  <si>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</si>
  <si>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</si>
  <si>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</si>
  <si>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</si>
  <si>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</si>
  <si>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</si>
  <si>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</si>
  <si>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</si>
  <si>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</si>
  <si>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</si>
  <si>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</si>
  <si>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</si>
  <si>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</si>
  <si>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</si>
  <si>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</si>
  <si>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</si>
  <si>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</si>
  <si>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</si>
  <si>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</si>
  <si>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</si>
  <si>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</si>
  <si>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</si>
  <si>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</si>
  <si>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</si>
  <si>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</si>
  <si>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</si>
  <si>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</si>
  <si>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</si>
  <si>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</si>
  <si>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</si>
  <si>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</si>
  <si>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</si>
  <si>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</si>
  <si>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</si>
  <si>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</si>
  <si>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</si>
  <si>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</si>
  <si>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</si>
  <si>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</si>
  <si>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</si>
  <si>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</si>
  <si>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</si>
  <si>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</si>
  <si>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</si>
  <si>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</si>
  <si>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</si>
  <si>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</si>
  <si>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</si>
  <si>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</si>
  <si>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</si>
  <si>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</si>
  <si>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</si>
  <si>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</si>
  <si>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</si>
  <si>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</si>
  <si>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</si>
  <si>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</si>
  <si>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</si>
  <si>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</si>
  <si>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</si>
  <si>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</si>
  <si>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</si>
  <si>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</si>
  <si>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</si>
  <si>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</si>
  <si>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</si>
  <si>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</si>
  <si>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</si>
  <si>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</si>
  <si>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</si>
  <si>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</si>
  <si>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</si>
  <si>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</si>
  <si>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</si>
  <si>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</si>
  <si>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</si>
  <si>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</si>
  <si>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</si>
  <si>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</si>
  <si>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</si>
  <si>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</si>
  <si>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</si>
  <si>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</si>
  <si>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</si>
  <si>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</si>
  <si>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</si>
  <si>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</si>
  <si>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</si>
  <si>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</si>
  <si>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</si>
  <si>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</si>
  <si>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</si>
  <si>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</si>
  <si>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</si>
  <si>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</si>
  <si>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</si>
  <si>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</si>
  <si>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</si>
  <si>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</si>
  <si>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</si>
  <si>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</si>
  <si>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</si>
  <si>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</si>
  <si>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</si>
  <si>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</si>
  <si>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</si>
  <si>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</si>
  <si>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</si>
  <si>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</si>
  <si>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</si>
  <si>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</si>
  <si>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</si>
  <si>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</si>
  <si>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</si>
  <si>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</si>
  <si>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</si>
  <si>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</si>
  <si>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</si>
  <si>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</si>
  <si>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</si>
  <si>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</si>
  <si>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</si>
  <si>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</si>
  <si>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</si>
  <si>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</si>
  <si>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</si>
  <si>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</si>
  <si>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</si>
  <si>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</si>
  <si>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</si>
  <si>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</si>
  <si>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</si>
  <si>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</si>
  <si>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</si>
  <si>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</si>
  <si>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</si>
  <si>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</si>
  <si>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</si>
  <si>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</si>
  <si>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</si>
  <si>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</si>
  <si>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</si>
  <si>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</si>
  <si>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</si>
  <si>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</si>
  <si>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</si>
  <si>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</si>
  <si>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</si>
  <si>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</si>
  <si>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</si>
  <si>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</si>
  <si>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</si>
  <si>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</si>
  <si>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</si>
  <si>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</si>
  <si>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</si>
  <si>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</si>
  <si>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</si>
  <si>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</si>
  <si>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</si>
  <si>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</si>
  <si>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</si>
  <si>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</si>
  <si>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</si>
  <si>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</si>
  <si>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</si>
  <si>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</si>
  <si>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</si>
  <si>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</si>
  <si>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</si>
  <si>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</si>
  <si>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</si>
  <si>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</si>
  <si>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</si>
  <si>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</si>
  <si>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</si>
  <si>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</si>
  <si>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</si>
  <si>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</si>
  <si>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</si>
  <si>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</si>
  <si>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</si>
  <si>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</si>
  <si>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</si>
  <si>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</si>
  <si>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</si>
  <si>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</si>
  <si>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</si>
  <si>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</si>
  <si>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</si>
  <si>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</si>
  <si>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</si>
  <si>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</si>
  <si>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</si>
  <si>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</si>
  <si>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</si>
  <si>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</si>
  <si>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</si>
  <si>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</si>
  <si>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</si>
  <si>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</si>
  <si>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</si>
  <si>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</si>
  <si>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</si>
  <si>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</si>
  <si>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</si>
  <si>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</si>
  <si>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</si>
  <si>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</si>
  <si>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</si>
  <si>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</si>
  <si>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</si>
  <si>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</si>
  <si>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</si>
  <si>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</si>
  <si>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</si>
  <si>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</si>
  <si>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</si>
  <si>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</si>
  <si>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</si>
  <si>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</si>
  <si>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</si>
  <si>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</si>
  <si>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</si>
  <si>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</si>
  <si>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</si>
  <si>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</si>
  <si>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</si>
  <si>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</si>
  <si>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</si>
  <si>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</si>
  <si>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</si>
  <si>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</si>
  <si>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</si>
  <si>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</si>
  <si>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</si>
  <si>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</si>
  <si>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</si>
  <si>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</si>
  <si>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</si>
  <si>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</si>
  <si>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</si>
  <si>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</si>
  <si>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</si>
  <si>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</si>
  <si>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</si>
  <si>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</si>
  <si>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</si>
  <si>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</si>
  <si>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</si>
  <si>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</si>
  <si>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</si>
  <si>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</si>
  <si>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</si>
  <si>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</si>
  <si>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</si>
  <si>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</si>
  <si>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</si>
  <si>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</si>
  <si>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</si>
  <si>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</si>
  <si>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</si>
  <si>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</si>
  <si>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</si>
  <si>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</si>
  <si>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</si>
  <si>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</si>
  <si>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</si>
  <si>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</si>
  <si>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</si>
  <si>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</si>
  <si>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</si>
  <si>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</si>
  <si>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</si>
  <si>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</si>
  <si>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</si>
  <si>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</si>
  <si>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</si>
  <si>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</si>
  <si>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</si>
  <si>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</si>
  <si>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</si>
  <si>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</si>
  <si>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</si>
  <si>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</si>
  <si>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</si>
  <si>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</si>
  <si>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</si>
  <si>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</si>
  <si>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</si>
  <si>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</si>
  <si>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</si>
  <si>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</si>
  <si>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</si>
  <si>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</si>
  <si>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</si>
  <si>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</si>
  <si>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</si>
  <si>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</si>
  <si>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</si>
  <si>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</si>
  <si>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</si>
  <si>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</si>
  <si>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</si>
  <si>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</si>
  <si>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</si>
  <si>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</si>
  <si>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</si>
  <si>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</si>
  <si>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</si>
  <si>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</si>
  <si>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</si>
  <si>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</si>
  <si>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</si>
  <si>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</si>
  <si>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</si>
  <si>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</si>
  <si>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</si>
  <si>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</si>
  <si>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</si>
  <si>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</si>
  <si>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</si>
  <si>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</si>
  <si>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</si>
  <si>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</si>
  <si>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</si>
  <si>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</si>
  <si>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</si>
  <si>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</si>
  <si>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</si>
  <si>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</si>
  <si>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</si>
  <si>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</si>
  <si>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</si>
  <si>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</si>
  <si>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</si>
  <si>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</si>
  <si>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</si>
  <si>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</si>
  <si>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</si>
  <si>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</si>
  <si>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</si>
  <si>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</si>
  <si>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</si>
  <si>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</si>
  <si>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</si>
  <si>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</si>
  <si>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</si>
  <si>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</si>
  <si>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</si>
  <si>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</si>
  <si>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</si>
  <si>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</si>
  <si>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</si>
  <si>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</si>
  <si>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</si>
  <si>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</si>
  <si>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</si>
  <si>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</si>
  <si>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</si>
  <si>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</si>
  <si>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</si>
  <si>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</si>
  <si>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</si>
  <si>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</si>
  <si>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</si>
  <si>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</si>
  <si>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</si>
  <si>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</si>
  <si>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</si>
  <si>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</si>
  <si>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</si>
  <si>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</si>
  <si>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</si>
  <si>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</si>
  <si>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</si>
  <si>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</si>
  <si>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</si>
  <si>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</si>
  <si>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</si>
  <si>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</si>
  <si>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</si>
  <si>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</si>
  <si>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</si>
  <si>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</si>
  <si>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</si>
  <si>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</si>
  <si>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</si>
  <si>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</si>
  <si>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</si>
  <si>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</si>
  <si>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</si>
  <si>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</si>
  <si>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</si>
  <si>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</si>
  <si>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</si>
  <si>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</si>
  <si>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</si>
  <si>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</si>
  <si>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</si>
  <si>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</si>
  <si>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</si>
  <si>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</si>
  <si>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</si>
  <si>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</si>
  <si>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</si>
  <si>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</si>
  <si>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</si>
  <si>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</si>
  <si>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</si>
  <si>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</si>
  <si>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</si>
  <si>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</si>
  <si>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</si>
  <si>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</si>
  <si>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</si>
  <si>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</si>
  <si>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</si>
  <si>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</si>
  <si>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</si>
  <si>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</si>
  <si>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</si>
  <si>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</si>
  <si>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</si>
  <si>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</si>
  <si>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</si>
  <si>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</si>
  <si>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</si>
  <si>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</si>
  <si>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</si>
  <si>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</si>
  <si>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</si>
  <si>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</si>
  <si>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</si>
  <si>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</si>
  <si>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</si>
  <si>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</si>
  <si>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</si>
  <si>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</si>
  <si>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</si>
  <si>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</si>
  <si>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</si>
  <si>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</si>
  <si>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</si>
  <si>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</si>
  <si>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</si>
  <si>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</si>
  <si>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</si>
  <si>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</si>
  <si>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</si>
  <si>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</si>
  <si>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</si>
  <si>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</si>
  <si>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</si>
  <si>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</si>
  <si>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</si>
  <si>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</si>
  <si>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</si>
  <si>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</si>
  <si>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</si>
  <si>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</si>
  <si>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</si>
  <si>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</si>
  <si>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</si>
  <si>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</si>
  <si>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</si>
  <si>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</si>
  <si>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</si>
  <si>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</si>
  <si>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</si>
  <si>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</si>
  <si>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</si>
  <si>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</si>
  <si>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</si>
  <si>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</si>
  <si>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</si>
  <si>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</si>
  <si>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</si>
  <si>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</si>
  <si>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</si>
  <si>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</si>
  <si>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</si>
  <si>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</si>
  <si>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</si>
  <si>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</si>
  <si>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</si>
  <si>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</si>
  <si>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</si>
  <si>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</si>
  <si>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</si>
  <si>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</si>
  <si>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</si>
  <si>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</si>
  <si>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</si>
  <si>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</si>
  <si>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</si>
  <si>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</si>
  <si>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</si>
  <si>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</si>
  <si>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</si>
  <si>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</si>
  <si>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</si>
  <si>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</si>
  <si>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</si>
  <si>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</si>
  <si>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</si>
  <si>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</si>
  <si>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</si>
  <si>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</si>
  <si>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</si>
  <si>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</si>
  <si>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</si>
  <si>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</si>
  <si>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</si>
  <si>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</si>
  <si>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</si>
  <si>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</si>
  <si>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</si>
  <si>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</si>
  <si>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</si>
  <si>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</si>
  <si>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</si>
  <si>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</si>
  <si>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</si>
  <si>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</si>
  <si>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</si>
  <si>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</si>
  <si>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</si>
  <si>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</si>
  <si>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</si>
  <si>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</si>
  <si>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</si>
  <si>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</si>
  <si>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</si>
  <si>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</si>
  <si>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</si>
  <si>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</si>
  <si>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</si>
  <si>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</si>
  <si>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</si>
  <si>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</si>
  <si>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</si>
  <si>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</si>
  <si>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</si>
  <si>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</si>
  <si>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</si>
  <si>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</si>
  <si>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</si>
  <si>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</si>
  <si>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</si>
  <si>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</si>
  <si>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</si>
  <si>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</si>
  <si>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</si>
  <si>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</si>
  <si>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</si>
  <si>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</si>
  <si>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</si>
  <si>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</si>
  <si>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</si>
  <si>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</si>
  <si>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</si>
  <si>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</si>
  <si>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</si>
  <si>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</si>
  <si>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</si>
  <si>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</si>
  <si>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</si>
  <si>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</si>
  <si>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</si>
  <si>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</si>
  <si>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</si>
  <si>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</si>
  <si>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</si>
  <si>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</si>
  <si>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</si>
  <si>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</si>
  <si>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</si>
  <si>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</si>
  <si>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</si>
  <si>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</si>
  <si>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</si>
  <si>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</si>
  <si>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</si>
  <si>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</si>
  <si>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</si>
  <si>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</si>
  <si>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</si>
  <si>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</si>
  <si>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</si>
  <si>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</si>
  <si>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</si>
  <si>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</si>
  <si>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</si>
  <si>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</si>
  <si>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</si>
  <si>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</si>
  <si>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</si>
  <si>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</si>
  <si>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</si>
  <si>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</si>
  <si>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</si>
  <si>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</si>
  <si>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</si>
  <si>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</si>
  <si>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</si>
  <si>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</si>
  <si>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</si>
  <si>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</si>
  <si>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</si>
  <si>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</si>
  <si>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</si>
  <si>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</si>
  <si>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</si>
  <si>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</si>
  <si>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</si>
  <si>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</si>
  <si>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</si>
  <si>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</si>
  <si>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</si>
  <si>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</si>
  <si>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</si>
  <si>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</si>
  <si>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</si>
  <si>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</si>
  <si>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</si>
  <si>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</si>
  <si>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</si>
  <si>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</si>
  <si>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</si>
  <si>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</si>
  <si>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</si>
  <si>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</si>
  <si>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</si>
  <si>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</si>
  <si>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</si>
  <si>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</si>
  <si>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</si>
  <si>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</si>
  <si>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</si>
  <si>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</si>
  <si>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</si>
  <si>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</si>
  <si>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</si>
  <si>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</si>
  <si>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</si>
  <si>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</si>
  <si>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</si>
  <si>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</si>
  <si>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</si>
  <si>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</si>
  <si>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</si>
  <si>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</si>
  <si>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</si>
  <si>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</si>
  <si>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</si>
  <si>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</si>
  <si>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</si>
  <si>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</si>
  <si>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</si>
  <si>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</si>
  <si>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</si>
  <si>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</si>
  <si>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</si>
  <si>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</si>
  <si>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</si>
  <si>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</si>
  <si>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</si>
  <si>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</si>
  <si>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</si>
  <si>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</si>
  <si>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</si>
  <si>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</si>
  <si>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</si>
  <si>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</si>
  <si>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</si>
  <si>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</si>
  <si>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</si>
  <si>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</si>
  <si>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</si>
  <si>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</si>
  <si>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</si>
  <si>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</si>
  <si>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</si>
  <si>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</si>
  <si>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</si>
  <si>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</si>
  <si>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</si>
  <si>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</si>
  <si>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</si>
  <si>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</si>
  <si>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</si>
  <si>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</si>
  <si>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</si>
  <si>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</si>
  <si>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</si>
  <si>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</si>
  <si>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</si>
  <si>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</si>
  <si>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</si>
  <si>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</si>
  <si>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</si>
  <si>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</si>
  <si>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</si>
  <si>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</si>
  <si>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</si>
  <si>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</si>
  <si>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</si>
  <si>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</si>
  <si>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</si>
  <si>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</si>
  <si>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</si>
  <si>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</si>
  <si>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</si>
  <si>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</si>
  <si>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</si>
  <si>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</si>
  <si>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</si>
  <si>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</si>
  <si>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</si>
  <si>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</si>
  <si>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</si>
  <si>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</si>
  <si>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</si>
  <si>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</si>
  <si>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</si>
  <si>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</si>
  <si>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</si>
  <si>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</si>
  <si>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</si>
  <si>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</si>
  <si>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</si>
  <si>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</si>
  <si>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</si>
  <si>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</si>
  <si>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</si>
  <si>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</si>
  <si>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</si>
  <si>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</si>
  <si>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</si>
  <si>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</si>
  <si>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</si>
  <si>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</si>
  <si>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</si>
  <si>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</si>
  <si>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</si>
  <si>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</si>
  <si>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</si>
  <si>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</si>
  <si>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</si>
  <si>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</si>
  <si>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</si>
  <si>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</si>
  <si>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</si>
  <si>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</si>
  <si>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</si>
  <si>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</si>
  <si>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</si>
  <si>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</si>
  <si>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</si>
  <si>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</si>
  <si>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</si>
  <si>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</si>
  <si>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</si>
  <si>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</si>
  <si>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</si>
  <si>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</si>
  <si>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</si>
  <si>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</si>
  <si>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</si>
  <si>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</si>
  <si>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</si>
  <si>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</si>
  <si>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</si>
  <si>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</si>
  <si>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</si>
  <si>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</si>
  <si>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</si>
  <si>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</si>
  <si>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</si>
  <si>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</si>
  <si>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</si>
  <si>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</si>
  <si>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</si>
  <si>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</si>
  <si>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</si>
  <si>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</si>
  <si>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</si>
  <si>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</si>
  <si>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</si>
  <si>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</si>
  <si>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</si>
  <si>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</si>
  <si>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</si>
  <si>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</si>
  <si>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</si>
  <si>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</si>
  <si>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</si>
  <si>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</si>
  <si>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</si>
  <si>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</si>
  <si>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</si>
  <si>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</si>
  <si>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</si>
  <si>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</si>
  <si>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</si>
  <si>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</si>
  <si>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</si>
  <si>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</si>
  <si>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</si>
  <si>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</si>
  <si>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</si>
  <si>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</si>
  <si>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</si>
  <si>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</si>
  <si>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</si>
  <si>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</si>
  <si>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</si>
  <si>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</si>
  <si>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</si>
  <si>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</si>
  <si>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</si>
  <si>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</si>
  <si>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</si>
  <si>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</si>
  <si>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</si>
  <si>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</si>
  <si>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</si>
  <si>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</si>
  <si>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</si>
  <si>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</si>
  <si>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</si>
  <si>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</si>
  <si>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</si>
  <si>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</si>
  <si>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</si>
  <si>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</si>
  <si>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</si>
  <si>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</si>
  <si>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</si>
  <si>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</si>
  <si>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</si>
  <si>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</si>
  <si>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</si>
  <si>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</si>
  <si>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</si>
  <si>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</si>
  <si>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</si>
  <si>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</si>
  <si>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</si>
  <si>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</si>
  <si>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</si>
  <si>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</si>
  <si>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</si>
  <si>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</si>
  <si>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</si>
  <si>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</si>
  <si>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</si>
  <si>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</si>
  <si>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</si>
  <si>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</si>
  <si>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</si>
  <si>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</si>
  <si>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</si>
  <si>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</si>
  <si>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</si>
  <si>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</si>
  <si>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</si>
  <si>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</si>
  <si>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</si>
  <si>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</si>
  <si>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</si>
  <si>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</si>
  <si>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</si>
  <si>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</si>
  <si>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</si>
  <si>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</si>
  <si>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</si>
  <si>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</si>
  <si>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</si>
  <si>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</si>
  <si>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</si>
  <si>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</si>
  <si>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</si>
  <si>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</si>
  <si>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</si>
  <si>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</si>
  <si>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</si>
  <si>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</si>
  <si>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</si>
  <si>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</si>
  <si>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</si>
  <si>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</si>
  <si>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</si>
  <si>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</si>
  <si>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</si>
  <si>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</si>
  <si>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</si>
  <si>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</si>
  <si>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</si>
  <si>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</si>
  <si>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</si>
  <si>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</si>
  <si>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</si>
  <si>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</si>
  <si>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</si>
  <si>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</si>
  <si>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</si>
  <si>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</si>
  <si>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</si>
  <si>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</si>
  <si>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</si>
  <si>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</si>
  <si>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</si>
  <si>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</si>
  <si>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</si>
  <si>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</si>
  <si>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</si>
  <si>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</si>
  <si>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</si>
  <si>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</si>
  <si>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</si>
  <si>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</si>
  <si>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</si>
  <si>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</si>
  <si>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</si>
  <si>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</si>
  <si>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</si>
  <si>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</si>
  <si>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</si>
  <si>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</si>
  <si>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</si>
  <si>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</si>
  <si>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</si>
  <si>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</si>
  <si>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</si>
  <si>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</si>
  <si>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</si>
  <si>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</si>
  <si>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</si>
  <si>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</si>
  <si>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</si>
  <si>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</si>
  <si>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</si>
  <si>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</si>
  <si>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</si>
  <si>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</si>
  <si>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</si>
  <si>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</si>
  <si>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</si>
  <si>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</si>
  <si>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</si>
  <si>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</si>
  <si>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</si>
  <si>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</si>
  <si>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</si>
  <si>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</si>
  <si>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</si>
  <si>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</si>
  <si>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</si>
  <si>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</si>
  <si>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</si>
  <si>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</si>
  <si>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</si>
  <si>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</si>
  <si>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</si>
  <si>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</si>
  <si>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</si>
  <si>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</si>
  <si>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</si>
  <si>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</si>
  <si>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</si>
  <si>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</si>
  <si>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</si>
  <si>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</si>
  <si>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</si>
  <si>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</si>
  <si>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</si>
  <si>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</si>
  <si>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</si>
  <si>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</si>
  <si>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</si>
  <si>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</si>
  <si>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</si>
  <si>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</si>
  <si>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</si>
  <si>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</si>
  <si>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</si>
  <si>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</si>
  <si>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</si>
  <si>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</si>
  <si>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</si>
  <si>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</si>
  <si>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</si>
  <si>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</si>
  <si>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</si>
  <si>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</si>
  <si>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</si>
  <si>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</si>
  <si>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</si>
  <si>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</si>
  <si>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</si>
  <si>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</si>
  <si>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</si>
  <si>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</si>
  <si>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</si>
  <si>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</si>
  <si>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</si>
  <si>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</si>
  <si>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</si>
  <si>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</si>
  <si>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</si>
  <si>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</si>
  <si>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</si>
  <si>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</si>
  <si>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</si>
  <si>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</si>
  <si>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</si>
  <si>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</si>
  <si>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</si>
  <si>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</si>
  <si>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</si>
  <si>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</si>
  <si>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</si>
  <si>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</si>
  <si>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</si>
  <si>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</si>
  <si>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</si>
  <si>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</si>
  <si>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</si>
  <si>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</si>
  <si>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</si>
  <si>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</si>
  <si>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</si>
  <si>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</si>
  <si>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</si>
  <si>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</si>
  <si>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</si>
  <si>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</si>
  <si>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</si>
  <si>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</si>
  <si>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</si>
  <si>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</si>
  <si>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</si>
  <si>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</si>
  <si>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</si>
  <si>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</si>
  <si>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</si>
  <si>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</si>
  <si>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</si>
  <si>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</si>
  <si>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</si>
  <si>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</si>
  <si>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</si>
  <si>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</si>
  <si>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</si>
  <si>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</si>
  <si>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</si>
  <si>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</si>
  <si>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</si>
  <si>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</si>
  <si>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</si>
  <si>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</si>
  <si>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</si>
  <si>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</si>
  <si>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</si>
  <si>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</si>
  <si>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</si>
  <si>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</si>
  <si>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</si>
  <si>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</si>
  <si>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</si>
  <si>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</si>
  <si>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</si>
  <si>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</si>
  <si>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</si>
  <si>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</si>
  <si>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</si>
  <si>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</si>
  <si>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</si>
  <si>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</si>
  <si>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</si>
  <si>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</si>
  <si>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</si>
  <si>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</si>
  <si>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</si>
  <si>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</si>
  <si>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</si>
  <si>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</si>
  <si>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</si>
  <si>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</si>
  <si>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</si>
  <si>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</si>
  <si>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</si>
  <si>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</si>
  <si>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</si>
  <si>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</si>
  <si>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</si>
  <si>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</si>
  <si>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</si>
  <si>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</si>
  <si>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</si>
  <si>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</si>
  <si>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</si>
  <si>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</si>
  <si>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</si>
  <si>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</si>
  <si>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</si>
  <si>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</si>
  <si>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</si>
  <si>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</si>
  <si>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</si>
  <si>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</si>
  <si>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</si>
  <si>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</si>
  <si>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</si>
  <si>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</si>
  <si>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</si>
  <si>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</si>
  <si>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</si>
  <si>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</si>
  <si>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</si>
  <si>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</si>
  <si>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</si>
  <si>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</si>
  <si>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</si>
  <si>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</si>
  <si>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</si>
  <si>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</si>
  <si>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</si>
  <si>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</si>
  <si>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</si>
  <si>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</si>
  <si>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</si>
  <si>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</si>
  <si>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</si>
  <si>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</si>
  <si>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</si>
  <si>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</si>
  <si>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</si>
  <si>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</si>
  <si>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</si>
  <si>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</si>
  <si>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</si>
  <si>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</si>
  <si>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</si>
  <si>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</si>
  <si>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</si>
  <si>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</si>
  <si>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</si>
  <si>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</si>
  <si>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</si>
  <si>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</si>
  <si>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</si>
  <si>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</si>
  <si>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</si>
  <si>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</si>
  <si>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</si>
  <si>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</si>
  <si>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</si>
  <si>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</si>
  <si>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</si>
  <si>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</si>
  <si>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</si>
  <si>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</si>
  <si>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</si>
  <si>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</si>
  <si>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</si>
  <si>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</si>
  <si>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</si>
  <si>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</si>
  <si>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</si>
  <si>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</si>
  <si>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</si>
  <si>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</si>
  <si>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</si>
  <si>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</si>
  <si>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</si>
  <si>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</si>
  <si>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</si>
  <si>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</si>
  <si>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</si>
  <si>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</si>
  <si>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</si>
  <si>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</si>
  <si>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</si>
  <si>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</si>
  <si>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</si>
  <si>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</si>
  <si>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</si>
  <si>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</si>
  <si>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</si>
  <si>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</si>
  <si>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</si>
  <si>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</si>
  <si>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</si>
  <si>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</si>
  <si>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</si>
  <si>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</si>
  <si>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</si>
  <si>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</si>
  <si>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</si>
  <si>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</si>
  <si>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</si>
  <si>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</si>
  <si>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</si>
  <si>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</si>
  <si>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</si>
  <si>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</si>
  <si>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</si>
  <si>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</si>
  <si>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</si>
  <si>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</si>
  <si>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</si>
  <si>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</si>
  <si>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</si>
  <si>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</si>
  <si>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</si>
  <si>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</si>
  <si>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</si>
  <si>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</si>
  <si>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</si>
  <si>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</si>
  <si>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</si>
  <si>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</si>
  <si>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</si>
  <si>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</si>
  <si>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</si>
  <si>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</si>
  <si>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</si>
  <si>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</si>
  <si>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</si>
  <si>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</si>
  <si>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</si>
  <si>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</si>
  <si>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</si>
  <si>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</si>
  <si>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</si>
  <si>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</si>
  <si>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</si>
  <si>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</si>
  <si>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</si>
  <si>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</si>
  <si>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</si>
  <si>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</si>
  <si>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</si>
  <si>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</si>
  <si>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</si>
  <si>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</si>
  <si>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</si>
  <si>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</si>
  <si>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</si>
  <si>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</si>
  <si>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</si>
  <si>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</si>
  <si>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</si>
  <si>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</si>
  <si>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</si>
  <si>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</si>
  <si>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</si>
  <si>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</si>
  <si>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</si>
  <si>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</si>
  <si>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</si>
  <si>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</si>
  <si>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</si>
  <si>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</si>
  <si>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</si>
  <si>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</si>
  <si>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</si>
  <si>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</si>
  <si>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</si>
  <si>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</si>
  <si>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</si>
  <si>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</si>
  <si>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</si>
  <si>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</si>
  <si>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</si>
  <si>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</si>
  <si>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</si>
  <si>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</si>
  <si>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</si>
  <si>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</si>
  <si>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</si>
  <si>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</si>
  <si>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</si>
  <si>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</si>
  <si>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</si>
  <si>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</si>
  <si>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</si>
  <si>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</si>
  <si>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</si>
  <si>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</si>
  <si>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</si>
  <si>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</si>
  <si>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</si>
  <si>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</si>
  <si>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</si>
  <si>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</si>
  <si>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</si>
  <si>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</si>
  <si>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</si>
  <si>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</si>
  <si>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</si>
  <si>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</si>
  <si>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</si>
  <si>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</si>
  <si>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</si>
  <si>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</si>
  <si>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</si>
  <si>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</si>
  <si>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</si>
  <si>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</si>
  <si>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</si>
  <si>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</si>
  <si>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</si>
  <si>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</si>
  <si>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</si>
  <si>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</si>
  <si>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</si>
  <si>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</si>
  <si>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</si>
  <si>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</si>
  <si>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</si>
  <si>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</si>
  <si>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</si>
  <si>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</si>
  <si>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</si>
  <si>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</si>
  <si>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</si>
  <si>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</si>
  <si>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</si>
  <si>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</si>
  <si>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</si>
  <si>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</si>
  <si>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</si>
  <si>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</si>
  <si>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</si>
  <si>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</si>
  <si>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</si>
  <si>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</si>
  <si>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</si>
  <si>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</si>
  <si>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</si>
  <si>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</si>
  <si>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</si>
  <si>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</si>
  <si>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</si>
  <si>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</si>
  <si>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</si>
  <si>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</si>
  <si>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</si>
  <si>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</si>
  <si>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</si>
  <si>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</si>
  <si>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</si>
  <si>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</si>
  <si>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</si>
  <si>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</si>
  <si>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</si>
  <si>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</si>
  <si>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</si>
  <si>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</si>
  <si>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</si>
  <si>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</si>
  <si>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</si>
  <si>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</si>
  <si>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</si>
  <si>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</si>
  <si>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</si>
  <si>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</si>
  <si>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</si>
  <si>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</si>
  <si>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</si>
  <si>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</si>
  <si>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</si>
  <si>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</si>
  <si>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</si>
  <si>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</si>
  <si>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</si>
  <si>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</si>
  <si>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</si>
  <si>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</si>
  <si>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</si>
  <si>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</si>
  <si>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</si>
  <si>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</si>
  <si>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</si>
  <si>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</si>
  <si>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</si>
  <si>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</si>
  <si>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</si>
  <si>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</si>
  <si>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</si>
  <si>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</si>
  <si>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</si>
  <si>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</si>
  <si>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</si>
  <si>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</si>
  <si>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</si>
  <si>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</si>
  <si>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</si>
  <si>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</si>
  <si>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</si>
  <si>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</si>
  <si>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</si>
  <si>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</si>
  <si>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</si>
  <si>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</si>
  <si>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</si>
  <si>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</si>
  <si>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</si>
  <si>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</si>
  <si>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</si>
  <si>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</si>
  <si>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</si>
  <si>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</si>
  <si>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</si>
  <si>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</si>
  <si>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</si>
  <si>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</si>
  <si>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</si>
  <si>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</si>
  <si>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</si>
  <si>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</si>
  <si>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</si>
  <si>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</si>
  <si>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</si>
  <si>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</si>
  <si>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</si>
  <si>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</si>
  <si>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</si>
  <si>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</si>
  <si>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</si>
  <si>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</si>
  <si>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</si>
  <si>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</si>
  <si>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</si>
  <si>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</si>
  <si>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</si>
  <si>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</si>
  <si>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</si>
  <si>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</si>
  <si>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</si>
  <si>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</si>
  <si>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</si>
  <si>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</si>
  <si>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</si>
  <si>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</si>
  <si>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</si>
  <si>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</si>
  <si>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</si>
  <si>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</si>
  <si>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</si>
  <si>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</si>
  <si>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</si>
  <si>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</si>
  <si>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</si>
  <si>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</si>
  <si>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</si>
  <si>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</si>
  <si>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</si>
  <si>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</si>
  <si>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</si>
  <si>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</si>
  <si>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</si>
  <si>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</si>
  <si>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</si>
  <si>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</si>
  <si>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</si>
  <si>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</si>
  <si>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</si>
  <si>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</si>
  <si>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</si>
  <si>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</si>
  <si>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</si>
  <si>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</si>
  <si>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</si>
  <si>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</si>
  <si>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</si>
  <si>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</si>
  <si>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</si>
  <si>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</si>
  <si>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</si>
  <si>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</si>
  <si>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</si>
  <si>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</si>
  <si>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</si>
  <si>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</si>
  <si>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</si>
  <si>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</si>
  <si>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</si>
  <si>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</si>
  <si>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</si>
  <si>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</si>
  <si>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</si>
  <si>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</si>
  <si>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</si>
  <si>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</si>
  <si>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</si>
  <si>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</si>
  <si>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</si>
  <si>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</si>
  <si>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</si>
  <si>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</si>
  <si>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</si>
  <si>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</si>
  <si>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</si>
  <si>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</si>
  <si>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</si>
  <si>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</si>
  <si>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</si>
  <si>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</si>
  <si>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</si>
  <si>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</si>
  <si>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</si>
  <si>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</si>
  <si>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</si>
  <si>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</si>
  <si>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</si>
  <si>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</si>
  <si>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</si>
  <si>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</si>
  <si>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</si>
  <si>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</si>
  <si>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</si>
  <si>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</si>
  <si>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</si>
  <si>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</si>
  <si>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</si>
  <si>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</si>
  <si>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</si>
  <si>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</si>
  <si>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</si>
  <si>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</si>
  <si>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</si>
  <si>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</si>
  <si>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</si>
  <si>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</si>
  <si>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</si>
  <si>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</si>
  <si>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</si>
  <si>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</si>
  <si>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</si>
  <si>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</si>
  <si>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</si>
  <si>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</si>
  <si>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</si>
  <si>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</si>
  <si>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</si>
  <si>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</si>
  <si>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</si>
  <si>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</si>
  <si>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</si>
  <si>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</si>
  <si>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</si>
  <si>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</si>
  <si>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</si>
  <si>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</si>
  <si>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</si>
  <si>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</si>
  <si>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</si>
  <si>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</si>
  <si>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</si>
  <si>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</si>
  <si>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</si>
  <si>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</si>
  <si>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</si>
  <si>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</si>
  <si>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</si>
  <si>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</si>
  <si>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</si>
  <si>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</si>
  <si>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</si>
  <si>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</si>
  <si>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</si>
  <si>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</si>
  <si>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</si>
  <si>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</si>
  <si>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</si>
  <si>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</si>
  <si>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</si>
  <si>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</si>
  <si>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</si>
  <si>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</si>
  <si>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</si>
  <si>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</si>
  <si>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</si>
  <si>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</si>
  <si>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</si>
  <si>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</si>
  <si>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</si>
  <si>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</si>
  <si>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</si>
  <si>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</si>
  <si>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</si>
  <si>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</si>
  <si>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</si>
  <si>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</si>
  <si>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</si>
  <si>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</si>
  <si>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</si>
  <si>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</si>
  <si>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</si>
  <si>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</si>
  <si>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</si>
  <si>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</si>
  <si>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</si>
  <si>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</si>
  <si>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</si>
  <si>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</si>
  <si>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</si>
  <si>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</si>
  <si>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</si>
  <si>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</si>
  <si>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</si>
  <si>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</si>
  <si>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</si>
  <si>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</si>
  <si>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</si>
  <si>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</si>
  <si>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</si>
  <si>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</si>
  <si>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</si>
  <si>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</si>
  <si>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</si>
  <si>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</si>
  <si>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</si>
  <si>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</si>
  <si>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</si>
  <si>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</si>
  <si>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</si>
  <si>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</si>
  <si>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</si>
  <si>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</si>
  <si>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</si>
  <si>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</si>
  <si>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</si>
  <si>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</si>
  <si>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</si>
  <si>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</si>
  <si>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</si>
  <si>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</si>
  <si>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</si>
  <si>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</si>
  <si>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</si>
  <si>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</si>
  <si>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</si>
  <si>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</si>
  <si>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</si>
  <si>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</si>
  <si>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</si>
  <si>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</si>
  <si>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</si>
  <si>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</si>
  <si>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</si>
  <si>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</si>
  <si>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</si>
  <si>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</si>
  <si>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</si>
  <si>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</si>
  <si>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</si>
  <si>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</si>
  <si>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</si>
  <si>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</si>
  <si>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</si>
  <si>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</si>
  <si>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</si>
  <si>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</si>
  <si>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</si>
  <si>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</si>
  <si>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</si>
  <si>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</si>
  <si>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</si>
  <si>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</si>
  <si>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</si>
  <si>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</si>
  <si>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</si>
  <si>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</si>
  <si>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</si>
  <si>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</si>
  <si>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</si>
  <si>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</si>
  <si>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</si>
  <si>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</si>
  <si>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</si>
  <si>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</si>
  <si>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</si>
  <si>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</si>
  <si>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</si>
  <si>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</si>
  <si>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</si>
  <si>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</si>
  <si>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</si>
  <si>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</si>
  <si>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</si>
  <si>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</si>
  <si>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</si>
  <si>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</si>
  <si>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</si>
  <si>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</si>
  <si>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</si>
  <si>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</si>
  <si>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</si>
  <si>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</si>
  <si>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</si>
  <si>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</si>
  <si>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</si>
  <si>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</si>
  <si>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</si>
  <si>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</si>
  <si>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</si>
  <si>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</si>
  <si>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</si>
  <si>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</si>
  <si>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</si>
  <si>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</si>
  <si>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</si>
  <si>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</si>
  <si>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</si>
  <si>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</si>
  <si>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</si>
  <si>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</si>
  <si>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</si>
  <si>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</si>
  <si>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</si>
  <si>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</si>
  <si>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</si>
  <si>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</si>
  <si>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</si>
  <si>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</si>
  <si>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</si>
  <si>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</si>
  <si>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</si>
  <si>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</si>
  <si>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</si>
  <si>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</si>
  <si>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</si>
  <si>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</si>
  <si>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</si>
  <si>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</si>
  <si>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</si>
  <si>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</si>
  <si>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</si>
  <si>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</si>
  <si>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</si>
  <si>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</si>
  <si>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</si>
  <si>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</si>
  <si>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</si>
  <si>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</si>
  <si>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</si>
  <si>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</si>
  <si>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</si>
  <si>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</si>
  <si>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</si>
  <si>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</si>
  <si>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</si>
  <si>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</si>
  <si>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</si>
  <si>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</si>
  <si>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</si>
  <si>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</si>
  <si>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</si>
  <si>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</si>
  <si>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</si>
  <si>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</si>
  <si>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</si>
  <si>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</si>
  <si>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</si>
  <si>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</si>
  <si>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</si>
  <si>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</si>
  <si>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</si>
  <si>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</si>
  <si>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</si>
  <si>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</si>
  <si>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</si>
  <si>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</si>
  <si>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</si>
  <si>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</si>
  <si>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</si>
  <si>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</si>
  <si>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</si>
  <si>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</si>
  <si>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</si>
  <si>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</si>
  <si>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</si>
  <si>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</si>
  <si>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</si>
  <si>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</si>
  <si>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</si>
  <si>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</si>
  <si>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</si>
  <si>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</si>
  <si>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</si>
  <si>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</si>
  <si>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</si>
  <si>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</si>
  <si>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</si>
  <si>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</si>
  <si>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</si>
  <si>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</si>
  <si>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</si>
  <si>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</si>
  <si>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</si>
  <si>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</si>
  <si>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</si>
  <si>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</si>
  <si>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</si>
  <si>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</si>
  <si>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</si>
  <si>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</si>
  <si>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</si>
  <si>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</si>
  <si>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</si>
  <si>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</si>
  <si>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</si>
  <si>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</si>
  <si>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</si>
  <si>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</si>
  <si>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</si>
  <si>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</si>
  <si>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</si>
  <si>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</si>
  <si>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</si>
  <si>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</si>
  <si>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</si>
  <si>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</si>
  <si>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</si>
  <si>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</si>
  <si>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</si>
  <si>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</si>
  <si>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</si>
  <si>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</si>
  <si>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</si>
  <si>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</si>
  <si>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</si>
  <si>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</si>
  <si>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</si>
  <si>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</si>
  <si>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</si>
  <si>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</si>
  <si>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</si>
  <si>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</si>
  <si>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</si>
  <si>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</si>
  <si>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</si>
  <si>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</si>
  <si>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</si>
  <si>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</si>
  <si>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</si>
  <si>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</si>
  <si>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</si>
  <si>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</si>
  <si>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</si>
  <si>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</si>
  <si>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</si>
  <si>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</si>
  <si>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</si>
  <si>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</si>
  <si>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</si>
  <si>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</si>
  <si>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</si>
  <si>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</si>
  <si>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</si>
  <si>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</si>
  <si>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</si>
  <si>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</si>
  <si>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</si>
  <si>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</si>
  <si>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</si>
  <si>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</si>
  <si>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</si>
  <si>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</si>
  <si>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</si>
  <si>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</si>
  <si>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</si>
  <si>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</si>
  <si>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</si>
  <si>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</si>
  <si>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</si>
  <si>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</si>
  <si>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</si>
  <si>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</si>
  <si>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</si>
  <si>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</si>
  <si>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</si>
  <si>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</si>
  <si>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</si>
  <si>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</si>
  <si>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</si>
  <si>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</si>
  <si>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</si>
  <si>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</si>
  <si>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</si>
  <si>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</si>
  <si>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</si>
  <si>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</si>
  <si>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</si>
  <si>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</si>
  <si>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</si>
  <si>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</si>
  <si>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</si>
  <si>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</si>
  <si>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</si>
  <si>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</si>
  <si>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</si>
  <si>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</si>
  <si>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</si>
  <si>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</si>
  <si>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</si>
  <si>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</si>
  <si>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</si>
  <si>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</si>
  <si>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</si>
  <si>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</si>
  <si>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</si>
  <si>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</si>
  <si>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</si>
  <si>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</si>
  <si>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</si>
  <si>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</si>
  <si>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</si>
  <si>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</si>
  <si>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</si>
  <si>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</si>
  <si>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</si>
  <si>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</si>
  <si>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</si>
  <si>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</si>
  <si>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</si>
  <si>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</si>
  <si>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</si>
  <si>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</si>
  <si>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</si>
  <si>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</si>
  <si>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</si>
  <si>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</si>
  <si>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</si>
  <si>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</si>
  <si>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</si>
  <si>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</si>
  <si>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</si>
  <si>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</si>
  <si>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</si>
  <si>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</si>
  <si>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</si>
  <si>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</si>
  <si>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</si>
  <si>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</si>
  <si>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</si>
  <si>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</si>
  <si>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</si>
  <si>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</si>
  <si>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</si>
  <si>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</si>
  <si>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</si>
  <si>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</si>
  <si>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</si>
  <si>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</si>
  <si>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</si>
  <si>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</si>
  <si>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</si>
  <si>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</si>
  <si>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</si>
  <si>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</si>
  <si>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</si>
  <si>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</si>
  <si>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</si>
  <si>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</si>
  <si>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</si>
  <si>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</si>
  <si>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</si>
  <si>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</si>
  <si>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</si>
  <si>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</si>
  <si>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</si>
  <si>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</si>
  <si>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</si>
  <si>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</si>
  <si>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</si>
  <si>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</si>
  <si>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</si>
  <si>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</si>
  <si>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</si>
  <si>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</si>
  <si>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</si>
  <si>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</si>
  <si>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</si>
  <si>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</si>
  <si>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</si>
  <si>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</si>
  <si>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</si>
  <si>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</si>
  <si>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</si>
  <si>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</si>
  <si>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</si>
  <si>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</si>
  <si>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</si>
  <si>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</si>
  <si>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</si>
  <si>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</si>
  <si>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</si>
  <si>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</si>
  <si>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</si>
  <si>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</si>
  <si>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</si>
  <si>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</si>
  <si>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</si>
  <si>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</si>
  <si>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</si>
  <si>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</si>
  <si>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</si>
  <si>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</si>
  <si>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</si>
  <si>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</si>
  <si>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</si>
  <si>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</si>
  <si>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</si>
  <si>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</si>
  <si>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</si>
  <si>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</si>
  <si>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</si>
  <si>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</si>
  <si>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</si>
  <si>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</si>
  <si>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</si>
  <si>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</si>
  <si>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</si>
  <si>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</si>
  <si>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</si>
  <si>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</si>
  <si>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</si>
  <si>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</si>
  <si>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</si>
  <si>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</si>
  <si>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</si>
  <si>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</si>
  <si>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</si>
  <si>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</si>
  <si>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</si>
  <si>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</si>
  <si>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</si>
  <si>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</si>
  <si>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</si>
  <si>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</si>
  <si>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</si>
  <si>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</si>
  <si>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</si>
  <si>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</si>
  <si>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</si>
  <si>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</si>
  <si>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</si>
  <si>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</si>
  <si>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</si>
  <si>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</si>
  <si>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</si>
  <si>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</si>
  <si>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</si>
  <si>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</si>
  <si>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</si>
  <si>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</si>
  <si>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</si>
  <si>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</si>
  <si>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</si>
  <si>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</si>
  <si>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</si>
  <si>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</si>
  <si>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</si>
  <si>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</si>
  <si>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</si>
  <si>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</si>
  <si>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</si>
  <si>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</si>
  <si>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</si>
  <si>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</si>
  <si>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</si>
  <si>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</si>
  <si>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</si>
  <si>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</si>
  <si>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</si>
  <si>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</si>
  <si>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</si>
  <si>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</si>
  <si>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</si>
  <si>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</si>
  <si>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</si>
  <si>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</si>
  <si>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</si>
  <si>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</si>
  <si>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</si>
  <si>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</si>
  <si>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</si>
  <si>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</si>
  <si>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</si>
  <si>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</si>
  <si>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</si>
  <si>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</si>
  <si>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</si>
  <si>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</si>
  <si>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</si>
  <si>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</si>
  <si>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</si>
  <si>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</si>
  <si>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</si>
  <si>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</si>
  <si>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</si>
  <si>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</si>
  <si>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</si>
  <si>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</si>
  <si>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</si>
  <si>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</si>
  <si>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</si>
  <si>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</si>
  <si>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</si>
  <si>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</si>
  <si>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</si>
  <si>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</si>
  <si>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</si>
  <si>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</si>
  <si>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</si>
  <si>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</si>
  <si>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</si>
  <si>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</si>
  <si>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</si>
  <si>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</si>
  <si>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</si>
  <si>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</si>
  <si>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</si>
  <si>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</si>
  <si>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</si>
  <si>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</si>
  <si>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</si>
  <si>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</si>
  <si>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</si>
  <si>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</si>
  <si>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</si>
  <si>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</si>
  <si>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</si>
  <si>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</si>
  <si>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</si>
  <si>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</si>
  <si>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</si>
  <si>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</si>
  <si>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</si>
  <si>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</si>
  <si>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</si>
  <si>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</si>
  <si>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</si>
  <si>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</si>
  <si>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</si>
  <si>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</si>
  <si>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</si>
  <si>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</si>
  <si>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</si>
  <si>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</si>
  <si>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</si>
  <si>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</si>
  <si>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</si>
  <si>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</si>
  <si>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</si>
  <si>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</si>
  <si>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</si>
  <si>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</si>
  <si>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</si>
  <si>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</si>
  <si>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</si>
  <si>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</si>
  <si>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</si>
  <si>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</si>
  <si>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</si>
  <si>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</si>
  <si>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</si>
  <si>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</si>
  <si>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</si>
  <si>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</si>
  <si>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</si>
  <si>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</si>
  <si>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</si>
  <si>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</si>
  <si>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</si>
  <si>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</si>
  <si>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</si>
  <si>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</si>
  <si>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</si>
  <si>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</si>
  <si>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</si>
  <si>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</si>
  <si>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</si>
  <si>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</si>
  <si>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</si>
  <si>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</si>
  <si>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</si>
  <si>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</si>
  <si>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</si>
  <si>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</si>
  <si>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</si>
  <si>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</si>
  <si>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</si>
  <si>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</si>
  <si>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</si>
  <si>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</si>
  <si>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</si>
  <si>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</si>
  <si>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</si>
  <si>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</si>
  <si>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</si>
  <si>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</si>
  <si>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</si>
  <si>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</si>
  <si>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</si>
  <si>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</si>
  <si>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</si>
  <si>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</si>
  <si>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</si>
  <si>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</si>
  <si>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</si>
  <si>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</si>
  <si>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</si>
  <si>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</si>
  <si>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</si>
  <si>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</si>
  <si>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</si>
  <si>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</si>
  <si>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</si>
  <si>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</si>
  <si>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</si>
  <si>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</si>
  <si>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</si>
  <si>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</si>
  <si>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</si>
  <si>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</si>
  <si>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</si>
  <si>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</si>
  <si>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</si>
  <si>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</si>
  <si>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</si>
  <si>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</si>
  <si>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</si>
  <si>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</si>
  <si>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</si>
  <si>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</si>
  <si>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</si>
  <si>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</si>
  <si>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</si>
  <si>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</si>
  <si>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</si>
  <si>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</si>
  <si>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</si>
  <si>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</si>
  <si>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</si>
  <si>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</si>
  <si>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</si>
  <si>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</si>
  <si>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</si>
  <si>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</si>
  <si>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</si>
  <si>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</si>
  <si>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</si>
  <si>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</si>
  <si>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</si>
  <si>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</si>
  <si>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</si>
  <si>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</si>
  <si>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</si>
  <si>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</si>
  <si>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</si>
  <si>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</si>
  <si>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</si>
  <si>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</si>
  <si>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</si>
  <si>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</si>
  <si>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</si>
  <si>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</si>
  <si>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</si>
  <si>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</si>
  <si>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</si>
  <si>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</si>
  <si>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</si>
  <si>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</si>
  <si>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</si>
  <si>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</si>
  <si>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</si>
  <si>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</si>
  <si>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</si>
  <si>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</si>
  <si>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</si>
  <si>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</si>
  <si>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</si>
  <si>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</si>
  <si>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</si>
  <si>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</si>
  <si>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</si>
  <si>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</si>
  <si>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</si>
  <si>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</si>
  <si>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</si>
  <si>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</si>
  <si>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</si>
  <si>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</si>
  <si>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</si>
  <si>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</si>
  <si>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</si>
  <si>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</si>
  <si>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</si>
  <si>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</si>
  <si>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</si>
  <si>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</si>
  <si>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</si>
  <si>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</si>
  <si>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</si>
  <si>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</si>
  <si>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</si>
  <si>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</si>
  <si>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</si>
  <si>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</si>
  <si>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</si>
  <si>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</si>
  <si>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</si>
  <si>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</si>
  <si>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</si>
  <si>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</si>
  <si>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</si>
  <si>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</si>
  <si>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</si>
  <si>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</si>
  <si>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</si>
  <si>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</si>
  <si>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</si>
  <si>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</si>
  <si>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</si>
  <si>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</si>
  <si>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</si>
  <si>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</si>
  <si>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</si>
  <si>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</si>
  <si>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</si>
  <si>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</si>
  <si>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</si>
  <si>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</si>
  <si>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</si>
  <si>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</si>
  <si>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</si>
  <si>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</si>
  <si>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</si>
  <si>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</si>
  <si>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</si>
  <si>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</si>
  <si>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</si>
  <si>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</si>
  <si>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</si>
  <si>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</si>
  <si>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</si>
  <si>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</si>
  <si>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</si>
  <si>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</si>
  <si>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</si>
  <si>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</si>
  <si>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</si>
  <si>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</si>
  <si>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</si>
  <si>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</si>
  <si>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</si>
  <si>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</si>
  <si>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</si>
  <si>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</si>
  <si>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</si>
  <si>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</si>
  <si>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</si>
  <si>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</si>
  <si>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</si>
  <si>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</si>
  <si>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</si>
  <si>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</si>
  <si>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</si>
  <si>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</si>
  <si>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</si>
  <si>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</si>
  <si>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</si>
  <si>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</si>
  <si>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</si>
  <si>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</si>
  <si>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</si>
  <si>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</si>
  <si>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</si>
  <si>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</si>
  <si>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</si>
  <si>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</si>
  <si>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</si>
  <si>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</si>
  <si>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</si>
  <si>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</si>
  <si>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</si>
  <si>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</si>
  <si>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</si>
  <si>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</si>
  <si>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</si>
  <si>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</si>
  <si>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</si>
  <si>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</si>
  <si>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</si>
  <si>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</si>
  <si>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</si>
  <si>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</si>
  <si>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</si>
  <si>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</si>
  <si>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</si>
  <si>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</si>
  <si>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</si>
  <si>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</si>
  <si>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</si>
  <si>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</si>
  <si>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</si>
  <si>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</si>
  <si>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</si>
  <si>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</si>
  <si>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</si>
  <si>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</si>
  <si>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</si>
  <si>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</si>
  <si>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</si>
  <si>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</si>
  <si>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</si>
  <si>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</si>
  <si>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</si>
  <si>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</si>
  <si>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</si>
  <si>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</si>
  <si>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</si>
  <si>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</si>
  <si>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</si>
  <si>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</si>
  <si>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</si>
  <si>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</si>
  <si>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</si>
  <si>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</si>
  <si>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</si>
  <si>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</si>
  <si>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</si>
  <si>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</si>
  <si>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</si>
  <si>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</si>
  <si>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</si>
  <si>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</si>
  <si>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</si>
  <si>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</si>
  <si>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</si>
  <si>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</si>
  <si>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</si>
  <si>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</si>
  <si>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</si>
  <si>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</si>
  <si>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</si>
  <si>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</si>
  <si>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</si>
  <si>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</si>
  <si>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</si>
  <si>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</si>
  <si>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</si>
  <si>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</si>
  <si>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</si>
  <si>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</si>
  <si>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</si>
  <si>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</si>
  <si>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</si>
  <si>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</si>
  <si>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</si>
  <si>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</si>
  <si>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</si>
  <si>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</si>
  <si>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</si>
  <si>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</si>
  <si>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</si>
  <si>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</si>
  <si>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</si>
  <si>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</si>
  <si>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</si>
  <si>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</si>
  <si>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</si>
  <si>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</si>
  <si>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</si>
  <si>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</si>
  <si>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</si>
  <si>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</si>
  <si>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</si>
  <si>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</si>
  <si>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</si>
  <si>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</si>
  <si>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</si>
  <si>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</si>
  <si>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</si>
  <si>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</si>
  <si>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</si>
  <si>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</si>
  <si>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</si>
  <si>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</si>
  <si>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</si>
  <si>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</si>
  <si>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</si>
  <si>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</si>
  <si>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</si>
  <si>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</si>
  <si>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</si>
  <si>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</si>
  <si>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</si>
  <si>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</si>
  <si>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</si>
  <si>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</si>
  <si>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</si>
  <si>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</si>
  <si>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</si>
  <si>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</si>
  <si>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</si>
  <si>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</si>
  <si>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</si>
  <si>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</si>
  <si>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</si>
  <si>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</si>
  <si>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</si>
  <si>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</si>
  <si>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</si>
  <si>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</si>
  <si>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</si>
  <si>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</si>
  <si>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</si>
  <si>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</si>
  <si>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</si>
  <si>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</si>
  <si>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</si>
  <si>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</si>
  <si>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</si>
  <si>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</si>
  <si>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</si>
  <si>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</si>
  <si>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</si>
  <si>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</si>
  <si>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</si>
  <si>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</si>
  <si>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</si>
  <si>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</si>
  <si>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</si>
  <si>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</si>
  <si>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</si>
  <si>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</si>
  <si>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</si>
  <si>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</si>
  <si>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</si>
  <si>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</si>
  <si>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</si>
  <si>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</si>
  <si>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</si>
  <si>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</si>
  <si>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</si>
  <si>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</si>
  <si>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</si>
  <si>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</si>
  <si>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</si>
  <si>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</si>
  <si>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</si>
  <si>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</si>
  <si>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</si>
  <si>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</si>
  <si>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</si>
  <si>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</si>
  <si>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</si>
  <si>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</si>
  <si>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</si>
  <si>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</si>
  <si>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</si>
  <si>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</si>
  <si>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</si>
  <si>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</si>
  <si>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</si>
  <si>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</si>
  <si>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</si>
  <si>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</si>
  <si>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</si>
  <si>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</si>
  <si>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</si>
  <si>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</si>
  <si>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</si>
  <si>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</si>
  <si>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</si>
  <si>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</si>
  <si>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</si>
  <si>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</si>
  <si>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</si>
  <si>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</si>
  <si>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</si>
  <si>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</si>
  <si>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</si>
  <si>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</si>
  <si>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</si>
  <si>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</si>
  <si>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</si>
  <si>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</si>
  <si>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</si>
  <si>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</si>
  <si>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</si>
  <si>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</si>
  <si>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</si>
  <si>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</si>
  <si>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</si>
  <si>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</si>
  <si>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</si>
  <si>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</si>
  <si>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</si>
  <si>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</si>
  <si>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</si>
  <si>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</si>
  <si>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</si>
  <si>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</si>
  <si>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</si>
  <si>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</si>
  <si>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</si>
  <si>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</si>
  <si>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</si>
  <si>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</si>
  <si>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</si>
  <si>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</si>
  <si>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</si>
  <si>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</si>
  <si>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</si>
  <si>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</si>
  <si>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</si>
  <si>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</si>
  <si>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</si>
  <si>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</si>
  <si>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</si>
  <si>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</si>
  <si>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</si>
  <si>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</si>
  <si>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</si>
  <si>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</si>
  <si>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</si>
  <si>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</si>
  <si>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</si>
  <si>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</si>
  <si>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</si>
  <si>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</si>
  <si>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</si>
  <si>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</si>
  <si>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</si>
  <si>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</si>
  <si>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</si>
  <si>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</si>
  <si>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</si>
  <si>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</si>
  <si>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</si>
  <si>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</si>
  <si>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</si>
  <si>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</si>
  <si>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</si>
  <si>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</si>
  <si>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</si>
  <si>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</si>
  <si>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</si>
  <si>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</si>
  <si>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</si>
  <si>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</si>
  <si>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</si>
  <si>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</si>
  <si>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</si>
  <si>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</si>
  <si>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</si>
  <si>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</si>
  <si>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</si>
  <si>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</si>
  <si>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</si>
  <si>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</si>
  <si>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</si>
  <si>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</si>
  <si>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</si>
  <si>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</si>
  <si>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</si>
  <si>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</si>
  <si>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</si>
  <si>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</si>
  <si>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</si>
  <si>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</si>
  <si>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</si>
  <si>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</si>
  <si>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</si>
  <si>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</si>
  <si>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</si>
  <si>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</si>
  <si>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</si>
  <si>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</si>
  <si>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</si>
  <si>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</si>
  <si>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</si>
  <si>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</si>
  <si>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</si>
  <si>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</si>
  <si>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</si>
  <si>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</si>
  <si>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</si>
  <si>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</si>
  <si>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</si>
  <si>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</si>
  <si>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</si>
  <si>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</si>
  <si>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</si>
  <si>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</si>
  <si>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</si>
  <si>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</si>
  <si>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</si>
  <si>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</si>
  <si>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</si>
  <si>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</si>
  <si>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</si>
  <si>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</si>
  <si>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</si>
  <si>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</si>
  <si>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</si>
  <si>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</si>
  <si>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</si>
  <si>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</si>
  <si>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</si>
  <si>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</si>
  <si>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</si>
  <si>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</si>
  <si>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</si>
  <si>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</si>
  <si>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</si>
  <si>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</si>
  <si>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</si>
  <si>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</si>
  <si>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</si>
  <si>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</si>
  <si>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</si>
  <si>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</si>
  <si>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</si>
  <si>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</si>
  <si>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</si>
  <si>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</si>
  <si>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</si>
  <si>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</si>
  <si>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</si>
  <si>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</si>
  <si>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</si>
  <si>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</si>
  <si>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</si>
  <si>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</si>
  <si>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</si>
  <si>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</si>
  <si>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</si>
  <si>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</si>
  <si>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</si>
  <si>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</si>
  <si>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</si>
  <si>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</si>
  <si>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</si>
  <si>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</si>
  <si>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</si>
  <si>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</si>
  <si>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</si>
  <si>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</si>
  <si>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</si>
  <si>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</si>
  <si>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</si>
  <si>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</si>
  <si>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</si>
  <si>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</si>
  <si>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</si>
  <si>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</si>
  <si>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</si>
  <si>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</si>
  <si>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</si>
  <si>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</si>
  <si>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</si>
  <si>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</si>
  <si>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</si>
  <si>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</si>
  <si>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</si>
  <si>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</si>
  <si>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</si>
  <si>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</si>
  <si>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</si>
  <si>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</si>
  <si>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</si>
  <si>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</si>
  <si>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</si>
  <si>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</si>
  <si>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</si>
  <si>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</si>
  <si>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</si>
  <si>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</si>
  <si>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</si>
  <si>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</si>
  <si>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</si>
  <si>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</si>
  <si>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</si>
  <si>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</si>
  <si>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</si>
  <si>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</si>
  <si>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</si>
  <si>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</si>
  <si>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</si>
  <si>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</si>
  <si>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</si>
  <si>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</si>
  <si>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</si>
  <si>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</si>
  <si>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</si>
  <si>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</si>
  <si>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</si>
  <si>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</si>
  <si>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</si>
  <si>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</si>
  <si>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</si>
  <si>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</si>
  <si>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</si>
  <si>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</si>
  <si>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</si>
  <si>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</si>
  <si>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</si>
  <si>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</si>
  <si>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</si>
  <si>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</si>
  <si>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</si>
  <si>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</si>
  <si>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</si>
  <si>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</si>
  <si>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</si>
  <si>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</si>
  <si>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</si>
  <si>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</si>
  <si>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</si>
  <si>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</si>
  <si>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</si>
  <si>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</si>
  <si>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</si>
  <si>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</si>
  <si>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</si>
  <si>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</si>
  <si>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</si>
  <si>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</si>
  <si>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</si>
  <si>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</si>
  <si>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</si>
  <si>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</si>
  <si>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</si>
  <si>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</si>
  <si>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</si>
  <si>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</si>
  <si>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</si>
  <si>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</si>
  <si>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</si>
  <si>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</si>
  <si>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</si>
  <si>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</si>
  <si>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</si>
  <si>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</si>
  <si>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</si>
  <si>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</si>
  <si>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</si>
  <si>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</si>
  <si>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</si>
  <si>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</si>
  <si>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</si>
  <si>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</si>
  <si>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</si>
  <si>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</si>
  <si>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</si>
  <si>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</si>
  <si>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</si>
  <si>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</si>
  <si>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</si>
  <si>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</si>
  <si>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</si>
  <si>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</si>
  <si>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</si>
  <si>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</si>
  <si>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</si>
  <si>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</si>
  <si>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</si>
  <si>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</si>
  <si>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</si>
  <si>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</si>
  <si>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</si>
  <si>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</si>
  <si>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</si>
  <si>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</si>
  <si>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</si>
  <si>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</si>
  <si>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</si>
  <si>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</si>
  <si>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</si>
  <si>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</si>
  <si>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</si>
  <si>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</si>
  <si>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</si>
  <si>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</si>
  <si>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</si>
  <si>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</si>
  <si>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</si>
  <si>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</si>
  <si>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</si>
  <si>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</si>
  <si>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</si>
  <si>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</si>
  <si>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</si>
  <si>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</si>
  <si>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</si>
  <si>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</si>
  <si>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</si>
  <si>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</si>
  <si>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</si>
  <si>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</si>
  <si>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</si>
  <si>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</si>
  <si>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</si>
  <si>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</si>
  <si>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</si>
  <si>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</si>
  <si>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</si>
  <si>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</si>
  <si>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</si>
  <si>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</si>
  <si>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</si>
  <si>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</si>
  <si>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</si>
  <si>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</si>
  <si>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</si>
  <si>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</si>
  <si>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</si>
  <si>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</si>
  <si>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</si>
  <si>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</si>
  <si>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</si>
  <si>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</si>
  <si>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</si>
  <si>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</si>
  <si>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</si>
  <si>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</si>
  <si>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</si>
  <si>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</si>
  <si>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</si>
  <si>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</si>
  <si>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</si>
  <si>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</si>
  <si>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</si>
  <si>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</si>
  <si>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</si>
  <si>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</si>
  <si>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</si>
  <si>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</si>
  <si>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</si>
  <si>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</si>
  <si>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</si>
  <si>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</si>
  <si>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</si>
  <si>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</si>
  <si>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</si>
  <si>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</si>
  <si>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</si>
  <si>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</si>
  <si>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</si>
  <si>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</si>
  <si>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</si>
  <si>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</si>
  <si>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</si>
  <si>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</si>
  <si>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</si>
  <si>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</si>
  <si>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</si>
  <si>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</si>
  <si>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</si>
  <si>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</si>
  <si>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</si>
  <si>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</si>
  <si>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</si>
  <si>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</si>
  <si>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</si>
  <si>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</si>
  <si>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</si>
  <si>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</si>
  <si>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</si>
  <si>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</si>
  <si>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</si>
  <si>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</si>
  <si>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</si>
  <si>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</si>
  <si>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</si>
  <si>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</si>
  <si>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</si>
  <si>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</si>
  <si>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</si>
  <si>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</si>
  <si>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</si>
  <si>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</si>
  <si>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</si>
  <si>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</si>
  <si>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</si>
  <si>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</si>
  <si>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</si>
  <si>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</si>
  <si>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</si>
  <si>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</si>
  <si>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</si>
  <si>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</si>
  <si>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</si>
  <si>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</si>
  <si>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</si>
  <si>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</si>
  <si>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</si>
  <si>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</si>
  <si>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</si>
  <si>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</si>
  <si>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</si>
  <si>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</si>
  <si>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</si>
  <si>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</si>
  <si>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</si>
  <si>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</si>
  <si>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</si>
  <si>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</si>
  <si>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</si>
  <si>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</si>
  <si>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</si>
  <si>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</si>
  <si>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</si>
  <si>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</si>
  <si>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</si>
  <si>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</si>
  <si>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</si>
  <si>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</si>
  <si>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</si>
  <si>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</si>
  <si>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</si>
  <si>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</si>
  <si>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</si>
  <si>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</si>
  <si>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</si>
  <si>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</si>
  <si>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</si>
  <si>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</si>
  <si>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</si>
  <si>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</si>
  <si>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</si>
  <si>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</si>
  <si>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</si>
  <si>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</si>
  <si>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</si>
  <si>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</si>
  <si>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</si>
  <si>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</si>
  <si>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</si>
  <si>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</si>
  <si>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</si>
  <si>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</si>
  <si>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</si>
  <si>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</si>
  <si>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</si>
  <si>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</si>
  <si>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</si>
  <si>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</si>
  <si>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</si>
  <si>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</si>
  <si>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</si>
  <si>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</si>
  <si>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</si>
  <si>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</si>
  <si>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</si>
  <si>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</si>
  <si>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</si>
  <si>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</si>
  <si>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</si>
  <si>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</si>
  <si>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</si>
  <si>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</si>
  <si>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</si>
  <si>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</si>
  <si>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</si>
  <si>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</si>
  <si>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</si>
  <si>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</si>
  <si>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</si>
  <si>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</si>
  <si>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</si>
  <si>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</si>
  <si>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</si>
  <si>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</si>
  <si>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</si>
  <si>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</si>
  <si>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</si>
  <si>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</si>
  <si>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</si>
  <si>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</si>
  <si>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</si>
  <si>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</si>
  <si>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</si>
  <si>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</si>
  <si>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</si>
  <si>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</si>
  <si>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</si>
  <si>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</si>
  <si>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</si>
  <si>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</si>
  <si>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</si>
  <si>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</si>
  <si>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</si>
  <si>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</si>
  <si>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</si>
  <si>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</si>
  <si>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</si>
  <si>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</si>
  <si>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</si>
  <si>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</si>
  <si>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</si>
  <si>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</si>
  <si>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</si>
  <si>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</si>
  <si>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</si>
  <si>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</si>
  <si>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</si>
  <si>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</si>
  <si>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</si>
  <si>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</si>
  <si>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</si>
  <si>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</si>
  <si>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</si>
  <si>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</si>
  <si>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</si>
  <si>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</si>
  <si>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</si>
  <si>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</si>
  <si>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</si>
  <si>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</si>
  <si>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</si>
  <si>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</si>
  <si>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</si>
  <si>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</si>
  <si>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</si>
  <si>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</si>
  <si>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</si>
  <si>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</si>
  <si>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</si>
  <si>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</si>
  <si>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</si>
  <si>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</si>
  <si>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</si>
  <si>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</si>
  <si>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</si>
  <si>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</si>
  <si>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</si>
  <si>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</si>
  <si>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</si>
  <si>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</si>
  <si>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</si>
  <si>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</si>
  <si>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</si>
  <si>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</si>
  <si>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</si>
  <si>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</si>
  <si>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</si>
  <si>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</si>
  <si>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</si>
  <si>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</si>
  <si>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</si>
  <si>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</si>
  <si>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</si>
  <si>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</si>
  <si>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</si>
  <si>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</si>
  <si>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</si>
  <si>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</si>
  <si>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</si>
  <si>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</si>
  <si>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</si>
  <si>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</si>
  <si>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</si>
  <si>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</si>
  <si>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</si>
  <si>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</si>
  <si>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</si>
  <si>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</si>
  <si>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</si>
  <si>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</si>
  <si>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</si>
  <si>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</si>
  <si>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</si>
  <si>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</si>
  <si>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</si>
  <si>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</si>
  <si>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</si>
  <si>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</si>
  <si>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</si>
  <si>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</si>
  <si>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</si>
  <si>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</si>
  <si>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</si>
  <si>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</si>
  <si>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</si>
  <si>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</si>
  <si>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</si>
  <si>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</si>
  <si>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</si>
  <si>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</si>
  <si>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</si>
  <si>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</si>
  <si>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</si>
  <si>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</si>
  <si>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</si>
  <si>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</si>
  <si>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</si>
  <si>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</si>
  <si>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</si>
  <si>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</si>
  <si>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</si>
  <si>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</si>
  <si>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</si>
  <si>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</si>
  <si>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</si>
  <si>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</si>
  <si>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</si>
  <si>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</si>
  <si>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</si>
  <si>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</si>
  <si>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</si>
  <si>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</si>
  <si>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</si>
  <si>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</si>
  <si>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</si>
  <si>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</si>
  <si>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</si>
  <si>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</si>
  <si>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</si>
  <si>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</si>
  <si>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</si>
  <si>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</si>
  <si>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</si>
  <si>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</si>
  <si>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</si>
  <si>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</si>
  <si>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</si>
  <si>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</si>
  <si>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</si>
  <si>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</si>
  <si>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</si>
  <si>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</si>
  <si>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</si>
  <si>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</si>
  <si>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</si>
  <si>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</si>
  <si>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</si>
  <si>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</si>
  <si>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</si>
  <si>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</si>
  <si>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</si>
  <si>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</si>
  <si>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</si>
  <si>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</si>
  <si>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</si>
  <si>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</si>
  <si>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</si>
  <si>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</si>
  <si>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</si>
  <si>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</si>
  <si>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</si>
  <si>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</si>
  <si>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</si>
  <si>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</si>
  <si>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</si>
  <si>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</si>
  <si>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</si>
  <si>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</si>
  <si>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</si>
  <si>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</si>
  <si>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</si>
  <si>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</si>
  <si>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</si>
  <si>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</si>
  <si>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</si>
  <si>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</si>
  <si>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</si>
  <si>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</si>
  <si>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</si>
  <si>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</si>
  <si>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</si>
  <si>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</si>
  <si>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</si>
  <si>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</si>
  <si>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</si>
  <si>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</si>
  <si>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</si>
  <si>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</si>
  <si>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</si>
  <si>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</si>
  <si>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</si>
  <si>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</si>
  <si>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</si>
  <si>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</si>
  <si>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</si>
  <si>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</si>
  <si>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</si>
  <si>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</si>
  <si>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</si>
  <si>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</si>
  <si>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</si>
  <si>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</si>
  <si>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</si>
  <si>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</si>
  <si>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</si>
  <si>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</si>
  <si>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</si>
  <si>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</si>
  <si>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</si>
  <si>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</si>
  <si>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</si>
  <si>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</si>
  <si>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</si>
  <si>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</si>
  <si>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</si>
  <si>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</si>
  <si>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</si>
  <si>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</si>
  <si>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</si>
  <si>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</si>
  <si>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</si>
  <si>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</si>
  <si>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</si>
  <si>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</si>
  <si>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</si>
  <si>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</si>
  <si>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</si>
  <si>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</si>
  <si>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</si>
  <si>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</si>
  <si>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</si>
  <si>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</si>
  <si>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</si>
  <si>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</si>
  <si>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</si>
  <si>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</si>
  <si>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</si>
  <si>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</si>
  <si>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</si>
  <si>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</si>
  <si>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</si>
  <si>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</si>
  <si>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</si>
  <si>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</si>
  <si>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</si>
  <si>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</si>
  <si>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</si>
  <si>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</si>
  <si>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</si>
  <si>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</si>
  <si>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</si>
  <si>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</si>
  <si>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</si>
  <si>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</si>
  <si>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</si>
  <si>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</si>
  <si>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</si>
  <si>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</si>
  <si>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</si>
  <si>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</si>
  <si>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</si>
  <si>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</si>
  <si>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</si>
  <si>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</si>
  <si>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</si>
  <si>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</si>
  <si>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</si>
  <si>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</si>
  <si>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</si>
  <si>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</si>
  <si>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</si>
  <si>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</si>
  <si>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</si>
  <si>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</si>
  <si>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</si>
  <si>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</si>
  <si>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</si>
  <si>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</si>
  <si>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</si>
  <si>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</si>
  <si>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</si>
  <si>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</si>
  <si>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</si>
  <si>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</si>
  <si>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</si>
  <si>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</si>
  <si>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</si>
  <si>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</si>
  <si>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</si>
  <si>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</si>
  <si>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</si>
  <si>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</si>
  <si>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</si>
  <si>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</si>
  <si>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</si>
  <si>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</si>
  <si>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</si>
  <si>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</si>
  <si>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</si>
  <si>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</si>
  <si>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</si>
  <si>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</si>
  <si>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</si>
  <si>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</si>
  <si>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</si>
  <si>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</si>
  <si>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</si>
  <si>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</si>
  <si>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</si>
  <si>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</si>
  <si>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</si>
  <si>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</si>
  <si>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</si>
  <si>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</si>
  <si>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</si>
  <si>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</si>
  <si>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</si>
  <si>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</si>
  <si>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</si>
  <si>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</si>
  <si>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</si>
  <si>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</si>
  <si>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</si>
  <si>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</si>
  <si>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</si>
  <si>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</si>
  <si>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</si>
  <si>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</si>
  <si>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</si>
  <si>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</si>
  <si>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</si>
  <si>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</si>
  <si>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</si>
  <si>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</si>
  <si>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</si>
  <si>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</si>
  <si>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</si>
  <si>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</si>
  <si>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</si>
  <si>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</si>
  <si>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</si>
  <si>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</si>
  <si>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</si>
  <si>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</si>
  <si>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</si>
  <si>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</si>
  <si>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</si>
  <si>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</si>
  <si>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</si>
  <si>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</si>
  <si>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</si>
  <si>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</si>
  <si>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</si>
  <si>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</si>
  <si>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</si>
  <si>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</si>
  <si>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</si>
  <si>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</si>
  <si>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</si>
  <si>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</si>
  <si>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</si>
  <si>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</si>
  <si>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</si>
  <si>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</si>
  <si>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</si>
  <si>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</si>
  <si>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</si>
  <si>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</si>
  <si>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</si>
  <si>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</si>
  <si>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</si>
  <si>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</si>
  <si>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</si>
  <si>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</si>
  <si>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</si>
  <si>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</si>
  <si>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</si>
  <si>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</si>
  <si>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</si>
  <si>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</si>
  <si>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</si>
  <si>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</si>
  <si>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</si>
  <si>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</si>
  <si>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</si>
  <si>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</si>
  <si>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</si>
  <si>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</si>
  <si>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</si>
  <si>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</si>
  <si>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</si>
  <si>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</si>
  <si>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</si>
  <si>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</si>
  <si>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</si>
  <si>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</si>
  <si>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</si>
  <si>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</si>
  <si>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</si>
  <si>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</si>
  <si>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</si>
  <si>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</si>
  <si>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</si>
  <si>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</si>
  <si>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</si>
  <si>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</si>
  <si>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</si>
  <si>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</si>
  <si>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</si>
  <si>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</si>
  <si>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</si>
  <si>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</si>
  <si>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</si>
  <si>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</si>
  <si>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</si>
  <si>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</si>
  <si>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</si>
  <si>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</si>
  <si>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</si>
  <si>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</si>
  <si>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</si>
  <si>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</si>
  <si>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</si>
  <si>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</si>
  <si>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</si>
  <si>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</si>
  <si>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</si>
  <si>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</si>
  <si>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</si>
  <si>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</si>
  <si>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</si>
  <si>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</si>
  <si>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</si>
  <si>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</si>
  <si>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</si>
  <si>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</si>
  <si>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</si>
  <si>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</si>
  <si>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</si>
  <si>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</si>
  <si>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</si>
  <si>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</si>
  <si>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</si>
  <si>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</si>
  <si>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</si>
  <si>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</si>
  <si>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</si>
  <si>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</si>
  <si>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</si>
  <si>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</si>
  <si>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</si>
  <si>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</si>
  <si>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</si>
  <si>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</si>
  <si>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</si>
  <si>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</si>
  <si>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</si>
  <si>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</si>
  <si>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</si>
  <si>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</si>
  <si>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</si>
  <si>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</si>
  <si>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</si>
  <si>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</si>
  <si>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</si>
  <si>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</si>
  <si>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</si>
  <si>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</si>
  <si>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</si>
  <si>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</si>
  <si>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</si>
  <si>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</si>
  <si>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</si>
  <si>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</si>
  <si>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</si>
  <si>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</si>
  <si>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</si>
  <si>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</si>
  <si>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</si>
  <si>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</si>
  <si>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</si>
  <si>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</si>
  <si>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</si>
  <si>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</si>
  <si>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</si>
  <si>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</si>
  <si>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</si>
  <si>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</si>
  <si>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</si>
  <si>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</si>
  <si>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</si>
  <si>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</si>
  <si>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</si>
  <si>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</si>
  <si>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</si>
  <si>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</si>
  <si>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</si>
  <si>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</si>
  <si>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</si>
  <si>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</si>
  <si>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</si>
  <si>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</si>
  <si>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</si>
  <si>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</si>
  <si>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</si>
  <si>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</si>
  <si>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</si>
  <si>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</si>
  <si>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</si>
  <si>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</si>
  <si>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</si>
  <si>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</si>
  <si>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</si>
  <si>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</si>
  <si>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</si>
  <si>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</si>
  <si>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</si>
  <si>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</si>
  <si>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</si>
  <si>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</si>
  <si>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</si>
  <si>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</si>
  <si>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</si>
  <si>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</si>
  <si>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</si>
  <si>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</si>
  <si>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</si>
  <si>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</si>
  <si>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</si>
  <si>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</si>
  <si>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</si>
  <si>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</si>
  <si>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</si>
  <si>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</si>
  <si>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</si>
  <si>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</si>
  <si>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</si>
  <si>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</si>
  <si>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</si>
  <si>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</si>
  <si>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</si>
  <si>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</si>
  <si>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</si>
  <si>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</si>
  <si>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</si>
  <si>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</si>
  <si>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</si>
  <si>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</si>
  <si>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</si>
  <si>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</si>
  <si>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</si>
  <si>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</si>
  <si>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</si>
  <si>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</si>
  <si>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</si>
  <si>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</si>
  <si>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</si>
  <si>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</si>
  <si>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</si>
  <si>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</si>
  <si>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</si>
  <si>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</si>
  <si>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</si>
  <si>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</si>
  <si>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</si>
  <si>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</si>
  <si>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</si>
  <si>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</si>
  <si>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</si>
  <si>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</si>
  <si>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</si>
  <si>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</si>
  <si>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</si>
  <si>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</si>
  <si>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</si>
  <si>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</si>
  <si>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</si>
  <si>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</si>
  <si>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</si>
  <si>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</si>
  <si>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</si>
  <si>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</si>
  <si>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</si>
  <si>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</si>
  <si>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</si>
  <si>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</si>
  <si>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</si>
  <si>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</si>
  <si>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</si>
  <si>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</si>
  <si>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</si>
  <si>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</si>
  <si>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</si>
  <si>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</si>
  <si>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</si>
  <si>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</si>
  <si>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</si>
  <si>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</si>
  <si>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</si>
  <si>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</si>
  <si>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</si>
  <si>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</si>
  <si>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</si>
  <si>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</si>
  <si>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</si>
  <si>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</si>
  <si>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</si>
  <si>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</si>
  <si>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</si>
  <si>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</si>
  <si>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</si>
  <si>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</si>
  <si>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</si>
  <si>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</si>
  <si>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</si>
  <si>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</si>
  <si>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</si>
  <si>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</si>
  <si>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</si>
  <si>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</si>
  <si>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</si>
  <si>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</si>
  <si>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</si>
  <si>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</si>
  <si>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</si>
  <si>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</si>
  <si>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</si>
  <si>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</si>
  <si>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</si>
  <si>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</si>
  <si>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</si>
  <si>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</si>
  <si>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</si>
  <si>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</si>
  <si>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</si>
  <si>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</si>
  <si>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</si>
  <si>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</si>
  <si>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</si>
  <si>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</si>
  <si>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</si>
  <si>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</si>
  <si>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</si>
  <si>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</si>
  <si>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</si>
  <si>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</si>
  <si>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</si>
  <si>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</si>
  <si>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</si>
  <si>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</si>
  <si>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</si>
  <si>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</si>
  <si>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</si>
  <si>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</si>
  <si>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</si>
  <si>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</si>
  <si>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</si>
  <si>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</si>
  <si>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</si>
  <si>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</si>
  <si>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</si>
  <si>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</si>
  <si>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</si>
  <si>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</si>
  <si>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</si>
  <si>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</si>
  <si>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</si>
  <si>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</si>
  <si>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</si>
  <si>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</si>
  <si>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</si>
  <si>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</si>
  <si>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</si>
  <si>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</si>
  <si>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</si>
  <si>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</si>
  <si>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</si>
  <si>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</si>
  <si>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</si>
  <si>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</si>
  <si>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</si>
  <si>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</si>
  <si>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</si>
  <si>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</si>
  <si>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</si>
  <si>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</si>
  <si>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</si>
  <si>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</si>
  <si>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</si>
  <si>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</si>
  <si>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</si>
  <si>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</si>
  <si>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</si>
  <si>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</si>
  <si>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</si>
  <si>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</si>
  <si>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</si>
  <si>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</si>
  <si>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</si>
  <si>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</si>
  <si>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</si>
  <si>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</si>
  <si>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</si>
  <si>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</si>
  <si>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</si>
  <si>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</si>
  <si>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</si>
  <si>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</si>
  <si>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</si>
  <si>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</si>
  <si>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</si>
  <si>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</si>
  <si>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</si>
  <si>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</si>
  <si>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</si>
  <si>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</si>
  <si>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</si>
  <si>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</si>
  <si>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</si>
  <si>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</si>
  <si>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</si>
  <si>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</si>
  <si>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</si>
  <si>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</si>
  <si>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</si>
  <si>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</si>
  <si>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</si>
  <si>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</si>
  <si>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</si>
  <si>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</si>
  <si>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</si>
  <si>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</si>
  <si>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</si>
  <si>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</si>
  <si>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</si>
  <si>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</si>
  <si>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</si>
  <si>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</si>
  <si>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</si>
  <si>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</si>
  <si>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</si>
  <si>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</si>
  <si>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</si>
  <si>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</si>
  <si>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</si>
  <si>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</si>
  <si>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</si>
  <si>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</si>
  <si>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</si>
  <si>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</si>
  <si>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</si>
  <si>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</si>
  <si>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</si>
  <si>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</si>
  <si>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</si>
  <si>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</si>
  <si>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</si>
  <si>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</si>
  <si>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</si>
  <si>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</si>
  <si>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</si>
  <si>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</si>
  <si>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</si>
  <si>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</si>
  <si>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</si>
  <si>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</si>
  <si>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</si>
  <si>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</si>
  <si>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</si>
  <si>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</si>
  <si>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</si>
  <si>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</si>
  <si>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</si>
  <si>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</si>
  <si>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</si>
  <si>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</si>
  <si>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</si>
  <si>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</si>
  <si>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</si>
  <si>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</si>
  <si>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</si>
  <si>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</si>
  <si>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</si>
  <si>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</si>
  <si>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</si>
  <si>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</si>
  <si>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</si>
  <si>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</si>
  <si>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</si>
  <si>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</si>
  <si>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</si>
  <si>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</si>
  <si>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</si>
  <si>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</si>
  <si>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</si>
  <si>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</si>
  <si>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</si>
  <si>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</si>
  <si>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</si>
  <si>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</si>
  <si>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</si>
  <si>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</si>
  <si>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</si>
  <si>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</si>
  <si>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</si>
  <si>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</si>
  <si>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</si>
  <si>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</si>
  <si>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</si>
  <si>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</si>
  <si>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</si>
  <si>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</si>
  <si>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</si>
  <si>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</si>
  <si>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</si>
  <si>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</si>
  <si>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</si>
  <si>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</si>
  <si>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</si>
  <si>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</si>
  <si>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</si>
  <si>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</si>
  <si>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</si>
  <si>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</si>
  <si>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</si>
  <si>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</si>
  <si>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</si>
  <si>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</si>
  <si>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</si>
  <si>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</si>
  <si>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</si>
  <si>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</si>
  <si>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</si>
  <si>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</si>
  <si>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</si>
  <si>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</si>
  <si>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</si>
  <si>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</si>
  <si>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</si>
  <si>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</si>
  <si>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</si>
  <si>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</si>
  <si>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</si>
  <si>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</si>
  <si>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</si>
  <si>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</si>
  <si>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</si>
  <si>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</si>
  <si>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</si>
  <si>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</si>
  <si>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</si>
  <si>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</si>
  <si>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</si>
  <si>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</si>
  <si>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</si>
  <si>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</si>
  <si>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</si>
  <si>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</si>
  <si>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</si>
  <si>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</si>
  <si>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</si>
  <si>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</si>
  <si>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</si>
  <si>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</si>
  <si>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</si>
  <si>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</si>
  <si>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</si>
  <si>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</si>
  <si>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</si>
  <si>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</si>
  <si>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</si>
  <si>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</si>
  <si>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</si>
  <si>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</si>
  <si>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</si>
  <si>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</si>
  <si>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</si>
  <si>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</si>
  <si>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</si>
  <si>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</si>
  <si>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</si>
  <si>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</si>
  <si>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</si>
  <si>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</si>
  <si>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</si>
  <si>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</si>
  <si>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</si>
  <si>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</si>
  <si>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</si>
  <si>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</si>
  <si>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</si>
  <si>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</si>
  <si>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</si>
  <si>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</si>
  <si>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</si>
  <si>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</si>
  <si>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</si>
  <si>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</si>
  <si>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</si>
  <si>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</si>
  <si>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</si>
  <si>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</si>
  <si>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</si>
  <si>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</si>
  <si>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</si>
  <si>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</si>
  <si>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</si>
  <si>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</si>
  <si>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</si>
  <si>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</si>
  <si>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</si>
  <si>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</si>
  <si>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</si>
  <si>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</si>
  <si>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</si>
  <si>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</si>
  <si>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</si>
  <si>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</si>
  <si>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</si>
  <si>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</si>
  <si>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</si>
  <si>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</si>
  <si>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</si>
  <si>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</si>
  <si>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</si>
  <si>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</si>
  <si>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</si>
  <si>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</si>
  <si>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</si>
  <si>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</si>
  <si>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</si>
  <si>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</si>
  <si>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</si>
  <si>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</si>
  <si>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</si>
  <si>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</si>
  <si>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</si>
  <si>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</si>
  <si>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</si>
  <si>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</si>
  <si>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</si>
  <si>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</si>
  <si>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</si>
  <si>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</si>
  <si>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</si>
  <si>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</si>
  <si>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</si>
  <si>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</si>
  <si>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</si>
  <si>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</si>
  <si>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</si>
  <si>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</si>
  <si>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</si>
  <si>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</si>
  <si>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</si>
  <si>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</si>
  <si>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</si>
  <si>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</si>
  <si>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</si>
  <si>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</si>
  <si>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</si>
  <si>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</si>
  <si>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</si>
  <si>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</si>
  <si>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</si>
  <si>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</si>
  <si>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</si>
  <si>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</si>
  <si>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</si>
  <si>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</si>
  <si>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</si>
  <si>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</si>
  <si>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</si>
  <si>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</si>
  <si>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</si>
  <si>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</si>
  <si>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</si>
  <si>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</si>
  <si>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</si>
  <si>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</si>
  <si>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</si>
  <si>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</si>
  <si>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</si>
  <si>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</si>
  <si>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</si>
  <si>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</si>
  <si>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</si>
  <si>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</si>
  <si>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</si>
  <si>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</si>
  <si>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</si>
  <si>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</si>
  <si>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</si>
  <si>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</si>
  <si>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</si>
  <si>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</si>
  <si>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</si>
  <si>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</si>
  <si>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</si>
  <si>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</si>
  <si>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</si>
  <si>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</si>
  <si>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</si>
  <si>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</si>
  <si>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</si>
  <si>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</si>
  <si>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</si>
  <si>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</si>
  <si>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</si>
  <si>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</si>
  <si>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</si>
  <si>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</si>
  <si>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</si>
  <si>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</si>
  <si>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</si>
  <si>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</si>
  <si>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</si>
  <si>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</si>
  <si>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</si>
  <si>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</si>
  <si>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</si>
  <si>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</si>
  <si>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</si>
  <si>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</si>
  <si>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</si>
  <si>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</si>
  <si>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</si>
  <si>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</si>
  <si>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</si>
  <si>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</si>
  <si>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</si>
  <si>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</si>
  <si>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</si>
  <si>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</si>
  <si>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</si>
  <si>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</si>
  <si>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</si>
  <si>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</si>
  <si>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</si>
  <si>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</si>
  <si>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</si>
  <si>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</si>
  <si>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</si>
  <si>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</si>
  <si>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</si>
  <si>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</si>
  <si>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</si>
  <si>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</si>
  <si>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</si>
  <si>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</si>
  <si>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</si>
  <si>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</si>
  <si>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</si>
  <si>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</si>
  <si>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</si>
  <si>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</si>
  <si>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</si>
  <si>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</si>
  <si>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</si>
  <si>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</si>
  <si>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</si>
  <si>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</si>
  <si>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</si>
  <si>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</si>
  <si>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</si>
  <si>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</si>
  <si>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</si>
  <si>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</si>
  <si>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</si>
  <si>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</si>
  <si>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</si>
  <si>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</si>
  <si>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</si>
  <si>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</si>
  <si>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</si>
  <si>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</si>
  <si>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</si>
  <si>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</si>
  <si>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</si>
  <si>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</si>
  <si>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</si>
  <si>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</si>
  <si>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</si>
  <si>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</si>
  <si>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</si>
  <si>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</si>
  <si>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</si>
  <si>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</si>
  <si>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</si>
  <si>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</si>
  <si>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</si>
  <si>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</si>
  <si>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</si>
  <si>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</si>
  <si>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</si>
  <si>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</si>
  <si>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</si>
  <si>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</si>
  <si>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</si>
  <si>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</si>
  <si>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</si>
  <si>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</si>
  <si>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</si>
  <si>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</si>
  <si>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</si>
  <si>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</si>
  <si>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</si>
  <si>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</si>
  <si>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</si>
  <si>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</si>
  <si>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</si>
  <si>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</si>
  <si>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</si>
  <si>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</si>
  <si>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</si>
  <si>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</si>
  <si>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</si>
  <si>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</si>
  <si>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</si>
  <si>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</si>
  <si>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</si>
  <si>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</si>
  <si>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</si>
  <si>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</si>
  <si>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</si>
  <si>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</si>
  <si>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</si>
  <si>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</si>
  <si>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</si>
  <si>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</si>
  <si>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</si>
  <si>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</si>
  <si>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</si>
  <si>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</si>
  <si>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</si>
  <si>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</si>
  <si>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</si>
  <si>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</si>
  <si>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</si>
  <si>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</si>
  <si>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</si>
  <si>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</si>
  <si>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</si>
  <si>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</si>
  <si>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</si>
  <si>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</si>
  <si>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</si>
  <si>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</si>
  <si>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</si>
  <si>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</si>
  <si>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</si>
  <si>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</si>
  <si>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</si>
  <si>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</si>
  <si>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</si>
  <si>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</si>
  <si>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</si>
  <si>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</si>
  <si>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</si>
  <si>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</si>
  <si>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</si>
  <si>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</si>
  <si>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</si>
  <si>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</si>
  <si>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</si>
  <si>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</si>
  <si>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</si>
  <si>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</si>
  <si>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</si>
  <si>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</si>
  <si>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</si>
  <si>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</si>
  <si>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</si>
  <si>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</si>
  <si>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</si>
  <si>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</si>
  <si>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</si>
  <si>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</si>
  <si>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</si>
  <si>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</si>
  <si>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</si>
  <si>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</si>
  <si>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</si>
  <si>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</si>
  <si>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</si>
  <si>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</si>
  <si>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</si>
  <si>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</si>
  <si>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</si>
  <si>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</si>
  <si>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</si>
  <si>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</si>
  <si>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</si>
  <si>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</si>
  <si>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</si>
  <si>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</si>
  <si>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</si>
  <si>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</si>
  <si>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</si>
  <si>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</si>
  <si>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</si>
  <si>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</si>
  <si>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</si>
  <si>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</si>
  <si>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</si>
  <si>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</si>
  <si>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</si>
  <si>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</si>
  <si>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</si>
  <si>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</si>
  <si>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</si>
  <si>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</si>
  <si>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</si>
  <si>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</si>
  <si>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</si>
  <si>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</si>
  <si>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</si>
  <si>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</si>
  <si>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</si>
  <si>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</si>
  <si>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</si>
  <si>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</si>
  <si>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</si>
  <si>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</si>
  <si>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</si>
  <si>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</si>
  <si>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</si>
  <si>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</si>
  <si>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</si>
  <si>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</si>
  <si>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</si>
  <si>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</si>
  <si>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</si>
  <si>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</si>
  <si>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</si>
  <si>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</si>
  <si>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</si>
  <si>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</si>
  <si>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</si>
  <si>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</si>
  <si>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</si>
  <si>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</si>
  <si>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</si>
  <si>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</si>
  <si>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</si>
  <si>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</si>
  <si>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</si>
  <si>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</si>
  <si>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</si>
  <si>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</si>
  <si>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</si>
  <si>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</si>
  <si>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</si>
  <si>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</si>
  <si>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</si>
  <si>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</si>
  <si>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</si>
  <si>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</si>
  <si>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</si>
  <si>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</si>
  <si>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</si>
  <si>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</si>
  <si>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</si>
  <si>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</si>
  <si>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</si>
  <si>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</si>
  <si>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</si>
  <si>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</si>
  <si>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</si>
  <si>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</si>
  <si>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</si>
  <si>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</si>
  <si>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</si>
  <si>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</si>
  <si>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</si>
  <si>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</si>
  <si>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</si>
  <si>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</si>
  <si>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</si>
  <si>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</si>
  <si>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</si>
  <si>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</si>
  <si>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</si>
  <si>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</si>
  <si>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</si>
  <si>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</si>
  <si>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</si>
  <si>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</si>
  <si>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</si>
  <si>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</si>
  <si>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</si>
  <si>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</si>
  <si>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</si>
  <si>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</si>
  <si>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</si>
  <si>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</si>
  <si>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</si>
  <si>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</si>
  <si>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</si>
  <si>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</si>
  <si>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</si>
  <si>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</si>
  <si>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</si>
  <si>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</si>
  <si>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</si>
  <si>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</si>
  <si>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</si>
  <si>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</si>
  <si>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</si>
  <si>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</si>
  <si>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</si>
  <si>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</si>
  <si>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</si>
  <si>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</si>
  <si>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</si>
  <si>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</si>
  <si>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</si>
  <si>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</si>
  <si>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</si>
  <si>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</si>
  <si>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</si>
  <si>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</si>
  <si>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</si>
  <si>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</si>
  <si>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</si>
  <si>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</si>
  <si>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</si>
  <si>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</si>
  <si>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</si>
  <si>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</si>
  <si>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</si>
  <si>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</si>
  <si>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</si>
  <si>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</si>
  <si>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</si>
  <si>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</si>
  <si>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</si>
  <si>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</si>
  <si>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</si>
  <si>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</si>
  <si>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</si>
  <si>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</si>
  <si>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</si>
  <si>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</si>
  <si>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</si>
  <si>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</si>
  <si>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</si>
  <si>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</si>
  <si>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</si>
  <si>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</si>
  <si>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</si>
  <si>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</si>
  <si>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</si>
  <si>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</si>
  <si>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</si>
  <si>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</si>
  <si>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</si>
  <si>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</si>
  <si>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</si>
  <si>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</si>
  <si>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</si>
  <si>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</si>
  <si>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</si>
  <si>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</si>
  <si>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</si>
  <si>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</si>
  <si>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</si>
  <si>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</si>
  <si>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</si>
  <si>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</si>
  <si>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</si>
  <si>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</si>
  <si>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</si>
  <si>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</si>
  <si>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</si>
  <si>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</si>
  <si>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</si>
  <si>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</si>
  <si>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</si>
  <si>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</si>
  <si>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</si>
  <si>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</si>
  <si>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</si>
  <si>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</si>
  <si>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</si>
  <si>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</si>
  <si>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</si>
  <si>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</si>
  <si>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</si>
  <si>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</si>
  <si>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</si>
  <si>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</si>
  <si>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</si>
  <si>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</si>
  <si>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</si>
  <si>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</si>
  <si>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</si>
  <si>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</si>
  <si>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</si>
  <si>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</si>
  <si>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</si>
  <si>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</si>
  <si>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</si>
  <si>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</si>
  <si>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</si>
  <si>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</si>
  <si>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</si>
  <si>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</si>
  <si>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</si>
  <si>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</si>
  <si>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</si>
  <si>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</si>
  <si>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</si>
  <si>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</si>
  <si>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</si>
  <si>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</si>
  <si>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</si>
  <si>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</si>
  <si>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</si>
  <si>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</si>
  <si>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</si>
  <si>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</si>
  <si>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</si>
  <si>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</si>
  <si>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</si>
  <si>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</si>
  <si>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</si>
  <si>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</si>
  <si>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</si>
  <si>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</si>
  <si>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</si>
  <si>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</si>
  <si>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</si>
  <si>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</si>
  <si>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</si>
  <si>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</si>
  <si>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</si>
  <si>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</si>
  <si>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</si>
  <si>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</si>
  <si>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</si>
  <si>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</si>
  <si>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</si>
  <si>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</si>
  <si>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</si>
  <si>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</si>
  <si>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</si>
  <si>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</si>
  <si>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</si>
  <si>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</si>
  <si>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</si>
  <si>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</si>
  <si>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</si>
  <si>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</si>
  <si>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</si>
  <si>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</si>
  <si>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</si>
  <si>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</si>
  <si>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</si>
  <si>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</si>
  <si>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</si>
  <si>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</si>
  <si>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</si>
  <si>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</si>
  <si>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</si>
  <si>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</si>
  <si>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</si>
  <si>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</si>
  <si>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</si>
  <si>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</si>
  <si>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</si>
  <si>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</si>
  <si>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</si>
  <si>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</si>
  <si>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</si>
  <si>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</si>
  <si>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</si>
  <si>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</si>
  <si>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</si>
  <si>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</si>
  <si>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</si>
  <si>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</si>
  <si>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</si>
  <si>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</si>
  <si>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</si>
  <si>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</si>
  <si>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</si>
  <si>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</si>
  <si>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</si>
  <si>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</si>
  <si>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</si>
  <si>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</si>
  <si>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</si>
  <si>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</si>
  <si>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</si>
  <si>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</si>
  <si>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</si>
  <si>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</si>
  <si>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</si>
  <si>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</si>
  <si>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</si>
  <si>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</si>
  <si>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</si>
  <si>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</si>
  <si>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</si>
  <si>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</si>
  <si>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</si>
  <si>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</si>
  <si>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</si>
  <si>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</si>
  <si>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</si>
  <si>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</si>
  <si>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</si>
  <si>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</si>
  <si>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</si>
  <si>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</si>
  <si>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</si>
  <si>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</si>
  <si>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</si>
  <si>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</si>
  <si>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</si>
  <si>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</si>
  <si>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</si>
  <si>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</si>
  <si>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</si>
  <si>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</si>
  <si>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</si>
  <si>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</si>
  <si>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</si>
  <si>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</si>
  <si>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</si>
  <si>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</si>
  <si>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</si>
  <si>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</si>
  <si>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</si>
  <si>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</si>
  <si>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</si>
  <si>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</si>
  <si>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</si>
  <si>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</si>
  <si>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</si>
  <si>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</si>
  <si>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</si>
  <si>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</si>
  <si>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</si>
  <si>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</si>
  <si>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</si>
  <si>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</si>
  <si>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</si>
  <si>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</si>
  <si>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</si>
  <si>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</si>
  <si>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</si>
  <si>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</si>
  <si>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</si>
  <si>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</si>
  <si>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</si>
  <si>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</si>
  <si>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</si>
  <si>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</si>
  <si>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</si>
  <si>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</si>
  <si>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</si>
  <si>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</si>
  <si>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</si>
  <si>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</si>
  <si>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</si>
  <si>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</si>
  <si>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</si>
  <si>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</si>
  <si>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</si>
  <si>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</si>
  <si>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</si>
  <si>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</si>
  <si>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</si>
  <si>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</si>
  <si>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</si>
  <si>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</si>
  <si>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</si>
  <si>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</si>
  <si>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</si>
  <si>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</si>
  <si>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</si>
  <si>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</si>
  <si>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</si>
  <si>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</si>
  <si>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</si>
  <si>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</si>
  <si>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</si>
  <si>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</si>
  <si>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</si>
  <si>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</si>
  <si>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</si>
  <si>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</si>
  <si>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</si>
  <si>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</si>
  <si>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</si>
  <si>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</si>
  <si>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</si>
  <si>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</si>
  <si>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</si>
  <si>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</si>
  <si>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</si>
  <si>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</si>
  <si>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</si>
  <si>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</si>
  <si>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</si>
  <si>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</si>
  <si>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</si>
  <si>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</si>
  <si>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</si>
  <si>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</si>
  <si>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</si>
  <si>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</si>
  <si>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</si>
  <si>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</si>
  <si>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</si>
  <si>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</si>
  <si>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</si>
  <si>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</si>
  <si>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</si>
  <si>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</si>
  <si>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</si>
  <si>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</si>
  <si>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</si>
  <si>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</si>
  <si>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</si>
  <si>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</si>
  <si>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</si>
  <si>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</si>
  <si>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</si>
  <si>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</si>
  <si>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</si>
  <si>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</si>
  <si>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</si>
  <si>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</si>
  <si>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</si>
  <si>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</si>
  <si>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</si>
  <si>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</si>
  <si>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</si>
  <si>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</si>
  <si>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</si>
  <si>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</si>
  <si>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</si>
  <si>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</si>
  <si>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</si>
  <si>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</si>
  <si>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</si>
  <si>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</si>
  <si>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</si>
  <si>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</si>
  <si>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</si>
  <si>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</si>
  <si>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</si>
  <si>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</si>
  <si>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</si>
  <si>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</si>
  <si>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</si>
  <si>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</si>
  <si>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</si>
  <si>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</si>
  <si>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</si>
  <si>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</si>
  <si>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</si>
  <si>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</si>
  <si>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</si>
  <si>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</si>
  <si>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</si>
  <si>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</si>
  <si>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</si>
  <si>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</si>
  <si>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</si>
  <si>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</si>
  <si>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</si>
  <si>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</si>
  <si>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</si>
  <si>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</si>
  <si>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</si>
  <si>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</si>
  <si>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</si>
  <si>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</si>
  <si>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</si>
  <si>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</si>
  <si>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</si>
  <si>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</si>
  <si>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</si>
  <si>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</si>
  <si>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</si>
  <si>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</si>
  <si>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</si>
  <si>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</si>
  <si>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</si>
  <si>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</si>
  <si>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</si>
  <si>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</si>
  <si>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</si>
  <si>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</si>
  <si>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</si>
  <si>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</si>
  <si>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</si>
  <si>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</si>
  <si>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</si>
  <si>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</si>
  <si>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</si>
  <si>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</si>
  <si>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</si>
  <si>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</si>
  <si>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</si>
  <si>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</si>
  <si>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</si>
  <si>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</si>
  <si>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</si>
  <si>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</si>
  <si>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</si>
  <si>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</si>
  <si>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</si>
  <si>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</si>
  <si>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</si>
  <si>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</si>
  <si>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</si>
  <si>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</si>
  <si>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</si>
  <si>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</si>
  <si>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</si>
  <si>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</si>
  <si>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</si>
  <si>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</si>
  <si>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</si>
  <si>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</si>
  <si>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</si>
  <si>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</si>
  <si>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</si>
  <si>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</si>
  <si>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</si>
  <si>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</si>
  <si>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</si>
  <si>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</si>
  <si>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</si>
  <si>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</si>
  <si>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</si>
  <si>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</si>
  <si>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</si>
  <si>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</si>
  <si>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</si>
  <si>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</si>
  <si>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</si>
  <si>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</si>
  <si>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</si>
  <si>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</si>
  <si>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</si>
  <si>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</si>
  <si>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</si>
  <si>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</si>
  <si>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</si>
  <si>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</si>
  <si>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</si>
  <si>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</si>
  <si>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</si>
  <si>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</si>
  <si>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</si>
  <si>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</si>
  <si>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</si>
  <si>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</si>
  <si>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</si>
  <si>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</si>
  <si>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</si>
  <si>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</si>
  <si>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</si>
  <si>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</si>
  <si>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</si>
  <si>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</si>
  <si>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</si>
  <si>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</si>
  <si>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</si>
  <si>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</si>
  <si>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</si>
  <si>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</si>
  <si>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</si>
  <si>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</si>
  <si>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</si>
  <si>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</si>
  <si>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</si>
  <si>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</si>
  <si>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</si>
  <si>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</si>
  <si>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</si>
  <si>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</si>
  <si>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</si>
  <si>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</si>
  <si>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</si>
  <si>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</si>
  <si>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</si>
  <si>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</si>
  <si>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</si>
  <si>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</si>
  <si>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</si>
  <si>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</si>
  <si>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</si>
  <si>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</si>
  <si>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</si>
  <si>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</si>
  <si>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</si>
  <si>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</si>
  <si>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</si>
  <si>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</si>
  <si>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</si>
  <si>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</si>
  <si>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</si>
  <si>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</si>
  <si>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</si>
  <si>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</si>
  <si>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</si>
  <si>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</si>
  <si>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</si>
  <si>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</si>
  <si>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</si>
  <si>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</si>
  <si>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</si>
  <si>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</si>
  <si>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</si>
  <si>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</si>
  <si>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</si>
  <si>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</si>
  <si>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</si>
  <si>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</si>
  <si>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</si>
  <si>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</si>
  <si>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</si>
  <si>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</si>
  <si>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</si>
  <si>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</si>
  <si>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</si>
  <si>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</si>
  <si>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</si>
  <si>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</si>
  <si>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</si>
  <si>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</si>
  <si>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</si>
  <si>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</si>
  <si>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</si>
  <si>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</si>
  <si>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</si>
  <si>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</si>
  <si>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</si>
  <si>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</si>
  <si>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</si>
  <si>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</si>
  <si>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</si>
  <si>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</si>
  <si>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</si>
  <si>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</si>
  <si>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</si>
  <si>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</si>
  <si>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</si>
  <si>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</si>
  <si>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</si>
  <si>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</si>
  <si>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</si>
  <si>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</si>
  <si>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</si>
  <si>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</si>
  <si>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</si>
  <si>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</si>
  <si>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</si>
  <si>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</si>
  <si>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</si>
  <si>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</si>
  <si>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</si>
  <si>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</si>
  <si>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</si>
  <si>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</si>
  <si>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</si>
  <si>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</si>
  <si>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</si>
  <si>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</si>
  <si>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</si>
  <si>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</si>
  <si>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</si>
  <si>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</si>
  <si>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</si>
  <si>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</si>
  <si>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</si>
  <si>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</si>
  <si>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</si>
  <si>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</si>
  <si>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</si>
  <si>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</si>
  <si>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</si>
  <si>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</si>
  <si>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</si>
  <si>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</si>
  <si>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</si>
  <si>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</si>
  <si>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</si>
  <si>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</si>
  <si>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</si>
  <si>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</si>
  <si>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</si>
  <si>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</si>
  <si>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</si>
  <si>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</si>
  <si>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</si>
  <si>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</si>
  <si>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</si>
  <si>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</si>
  <si>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</si>
  <si>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</si>
  <si>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</si>
  <si>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</si>
  <si>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</si>
  <si>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</si>
  <si>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</si>
  <si>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</si>
  <si>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</si>
  <si>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</si>
  <si>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</si>
  <si>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</si>
  <si>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</si>
  <si>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</si>
  <si>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</si>
  <si>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</si>
  <si>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</si>
  <si>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</si>
  <si>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</si>
  <si>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</si>
  <si>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</si>
  <si>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</si>
  <si>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</si>
  <si>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</si>
  <si>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</si>
  <si>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</si>
  <si>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</si>
  <si>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</si>
  <si>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</si>
  <si>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</si>
  <si>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</si>
  <si>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</si>
  <si>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</si>
  <si>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</si>
  <si>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</si>
  <si>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</si>
  <si>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</si>
  <si>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</si>
  <si>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</si>
  <si>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</si>
  <si>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</si>
  <si>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</si>
  <si>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</si>
  <si>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</si>
  <si>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</si>
  <si>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</si>
  <si>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</si>
  <si>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</si>
  <si>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</si>
  <si>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</si>
  <si>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</si>
  <si>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</si>
  <si>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</si>
  <si>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</si>
  <si>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</si>
  <si>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</si>
  <si>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</si>
  <si>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</si>
  <si>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</si>
  <si>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</si>
  <si>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</si>
  <si>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</si>
  <si>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</si>
  <si>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</si>
  <si>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</si>
  <si>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</si>
  <si>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</si>
  <si>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</si>
  <si>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</si>
  <si>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</si>
  <si>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</si>
  <si>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</si>
  <si>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</si>
  <si>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</si>
  <si>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</si>
  <si>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</si>
  <si>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</si>
  <si>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</si>
  <si>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</si>
  <si>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</si>
  <si>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</si>
  <si>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</si>
  <si>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</si>
  <si>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</si>
  <si>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</si>
  <si>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</si>
  <si>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</si>
  <si>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</si>
  <si>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</si>
  <si>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</si>
  <si>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</si>
  <si>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</si>
  <si>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</si>
  <si>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</si>
  <si>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</si>
  <si>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</si>
  <si>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</si>
  <si>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</si>
  <si>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</si>
  <si>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</si>
  <si>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</si>
  <si>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</si>
  <si>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</si>
  <si>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</si>
  <si>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</si>
  <si>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</si>
  <si>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</si>
  <si>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</si>
  <si>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</si>
  <si>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</si>
  <si>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</si>
  <si>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</si>
  <si>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</si>
  <si>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</si>
  <si>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</si>
  <si>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</si>
  <si>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</si>
  <si>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</si>
  <si>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</si>
  <si>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</si>
  <si>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</si>
  <si>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</si>
  <si>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</si>
  <si>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</si>
  <si>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</si>
  <si>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</si>
  <si>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</si>
  <si>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</si>
  <si>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</si>
  <si>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</si>
  <si>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</si>
  <si>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</si>
  <si>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</si>
  <si>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</si>
  <si>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</si>
  <si>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</si>
  <si>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</si>
  <si>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</si>
  <si>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</si>
  <si>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</si>
  <si>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</si>
  <si>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</si>
  <si>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</si>
  <si>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</si>
  <si>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</si>
  <si>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</si>
  <si>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</si>
  <si>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</si>
  <si>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</si>
  <si>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</si>
  <si>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</si>
  <si>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</si>
  <si>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</si>
  <si>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</si>
  <si>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</si>
  <si>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</si>
  <si>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</si>
  <si>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</si>
  <si>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</si>
  <si>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</si>
  <si>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</si>
  <si>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</si>
  <si>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</si>
  <si>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</si>
  <si>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</si>
  <si>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</si>
  <si>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</si>
  <si>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</si>
  <si>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</si>
  <si>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</si>
  <si>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</si>
  <si>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</si>
  <si>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</si>
  <si>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</si>
  <si>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</si>
  <si>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</si>
  <si>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</si>
  <si>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</si>
  <si>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</si>
  <si>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</si>
  <si>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</si>
  <si>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</si>
  <si>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</si>
  <si>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</si>
  <si>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</si>
  <si>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</si>
  <si>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</si>
  <si>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</si>
  <si>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</si>
  <si>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</si>
  <si>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</si>
  <si>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</si>
  <si>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</si>
  <si>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</si>
  <si>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</si>
  <si>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</si>
  <si>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</si>
  <si>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</si>
  <si>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</si>
  <si>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</si>
  <si>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</si>
  <si>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</si>
  <si>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</si>
  <si>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</si>
  <si>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</si>
  <si>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</si>
  <si>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</si>
  <si>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</si>
  <si>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</si>
  <si>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</si>
  <si>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</si>
  <si>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</si>
  <si>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</si>
  <si>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</si>
  <si>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</si>
  <si>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</si>
  <si>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</si>
  <si>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</si>
  <si>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</si>
  <si>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</si>
  <si>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</si>
  <si>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</si>
  <si>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</si>
  <si>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</si>
  <si>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</si>
  <si>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</si>
  <si>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</si>
  <si>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</si>
  <si>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</si>
  <si>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</si>
  <si>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</si>
  <si>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</si>
  <si>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</si>
  <si>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</si>
  <si>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</si>
  <si>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</si>
  <si>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</si>
  <si>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</si>
  <si>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</si>
  <si>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</si>
  <si>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</si>
  <si>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</si>
  <si>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</si>
  <si>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</si>
  <si>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</si>
  <si>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</si>
  <si>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</si>
  <si>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</si>
  <si>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</si>
  <si>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</si>
  <si>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</si>
  <si>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</si>
  <si>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</si>
  <si>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</si>
  <si>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</si>
  <si>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</si>
  <si>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</si>
  <si>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</si>
  <si>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</si>
  <si>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</si>
  <si>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</si>
  <si>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</si>
  <si>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</si>
  <si>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</si>
  <si>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</si>
  <si>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</si>
  <si>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</si>
  <si>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</si>
  <si>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</si>
  <si>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</si>
  <si>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</si>
  <si>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</si>
  <si>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</si>
  <si>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</si>
  <si>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</si>
  <si>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</si>
  <si>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</si>
  <si>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</si>
  <si>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</si>
  <si>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</si>
  <si>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</si>
  <si>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</si>
  <si>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</si>
  <si>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</si>
  <si>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</si>
  <si>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</si>
  <si>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</si>
  <si>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</si>
  <si>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</si>
  <si>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</si>
  <si>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</si>
  <si>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</si>
  <si>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</si>
  <si>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</si>
  <si>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</si>
  <si>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</si>
  <si>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</si>
  <si>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</si>
  <si>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</si>
  <si>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</si>
  <si>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</si>
  <si>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</si>
  <si>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</si>
  <si>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</si>
  <si>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</si>
  <si>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</si>
  <si>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</si>
  <si>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</si>
  <si>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</si>
  <si>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</si>
  <si>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</si>
  <si>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</si>
  <si>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</si>
  <si>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</si>
  <si>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</si>
  <si>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</si>
  <si>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</si>
  <si>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</si>
  <si>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</si>
  <si>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</si>
  <si>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</si>
  <si>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</si>
  <si>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</si>
  <si>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</si>
  <si>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</si>
  <si>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</si>
  <si>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</si>
  <si>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</si>
  <si>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</si>
  <si>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</si>
  <si>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</si>
  <si>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</si>
  <si>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</si>
  <si>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</si>
  <si>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</si>
  <si>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</si>
  <si>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</si>
  <si>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</si>
  <si>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</si>
  <si>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</si>
  <si>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</si>
  <si>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</si>
  <si>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</si>
  <si>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</si>
  <si>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</si>
  <si>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</si>
  <si>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</si>
  <si>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</si>
  <si>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</si>
  <si>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</si>
  <si>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</si>
  <si>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</si>
  <si>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</si>
  <si>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</si>
  <si>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</si>
  <si>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</si>
  <si>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</si>
  <si>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</si>
  <si>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</si>
  <si>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</si>
  <si>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</si>
  <si>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</si>
  <si>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</si>
  <si>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</si>
  <si>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 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</si>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</sst>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49" dataDxfId="148" headerRowBorderDxfId="146" tableBorderDxfId="147" totalsRowBorderDxfId="145">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324.62672349537024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45987.575149421296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45987.575149421296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45987.575149421296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45987.575149421296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45987.575149421296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45987.575149421296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45987.575149421296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45987.575149421296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45987.575149421296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45987.575149421296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45987.575149421296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45987.575149421296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45987.575149421296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45987.575149421296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45987.575149421296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45987.575149421296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45987.575149421296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45987.575149421296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45987.575149421296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45987.575149421296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45987.575149421296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45987.575149421296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45987.575149421296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45987.575149421296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45987.575149421296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45987.575149421296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45987.575149421296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45987.575149421296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45987.575149421296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45987.575149421296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45987.575149421296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45987.575149421296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45987.575149421296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45987.575149421296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45987.575149421296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45987.575149421296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45987.575149421296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45987.575149421296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45987.575149421296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45987.575149421296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45987.575149421296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45987.575149421296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45987.575149421296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45987.575149421296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45987.575149421296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45987.575149421296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45987.575149421296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45987.575149421296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45987.575149421296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45987.575149421296</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162.57531145833491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3.1877304398149136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0.19568182870716555</v>
      </c>
      <c r="H5" s="145">
        <v>45987.366516203707</v>
      </c>
      <c r="I5" s="18" t="str">
        <f>IFERROR(VLOOKUP(D5,DB!A:F,6,0),"")</f>
        <v>SCECO</v>
      </c>
      <c r="J5" s="18" t="str">
        <f>IFERROR(VLOOKUP(D5,DB!A:G,7,0),"")</f>
        <v>Vandalized+Vandalized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45987.575149421296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45987.575149421296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45987.575149421296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45987.575149421296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45987.575149421296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45987.575149421296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45987.575149421296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45987.575149421296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45987.575149421296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45987.575149421296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45987.575149421296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45987.575149421296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45987.575149421296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45987.575149421296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45987.575149421296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45987.575149421296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45987.575149421296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45987.575149421296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45987.575149421296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45987.575149421296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45987.575149421296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45987.575149421296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45987.575149421296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45987.575149421296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45987.575149421296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45987.575149421296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45987.575149421296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45987.575149421296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45987.575149421296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45987.575149421296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45987.575149421296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45987.575149421296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45987.575149421296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45987.575149421296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45987.575149421296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45987.575149421296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45987.575149421296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45987.575149421296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45987.575149421296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45987.575149421296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45987.575149421296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45987.575149421296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45987.575149421296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45987.575149421296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45987.575149421296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45987.575149421296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45987.575149421296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45987.575149421296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45987.575149421296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45987.575149421296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45987.575149421296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45987.575149421296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45987.575149421296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45987.575149421296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45987.575149421296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45987.575149421296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45987.575149421296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45987.575149421296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45987.575149421296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45987.575149421296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45987.575149421296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45987.575149421296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45987.575149421296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45987.575149421296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45987.575149421296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45987.575149421296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45987.575149421296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45987.575149421296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45987.575149421296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45987.575149421296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45987.575149421296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45987.575149421296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45987.575149421296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45987.575149421296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45987.575149421296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45987.575149421296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45987.575149421296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45987.575149421296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45987.575149421296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45987.575149421296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45987.575149421296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45987.575149421296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45987.575149421296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45987.575149421296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45987.575149421296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45987.575149421296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45987.575149421296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45987.575149421296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45987.575149421296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45987.575149421296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45987.575149421296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45987.575149421296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45987.575149421296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45987.575149421296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45987.575149421296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45987.575149421296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45987.575149421296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45987.575149421296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45987.575149421296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45987.575149421296</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45987.575149421296</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45987.575149421296</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45987.575149421296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45987.575149421296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45987.575149421296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45987.575149421296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45987.575149421296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45987.575149421296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45987.575149421296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45987.575149421296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45987.575149421296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45987.575149421296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45987.575149421296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45987.575149421296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45987.575149421296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45987.575149421296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45987.575149421296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45987.575149421296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45987.575149421296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45987.575149421296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45987.575149421296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45987.575149421296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45987.575149421296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45987.575149421296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45987.575149421296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45987.575149421296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45987.575149421296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45987.575149421296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45987.575149421296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45987.575149421296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45987.575149421296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45987.575149421296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45987.575149421296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45987.575149421296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45987.575149421296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45987.575149421296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45987.575149421296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45987.575149421296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45987.575149421296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45987.575149421296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45987.575149421296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45987.575149421296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45987.575149421296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45987.575149421296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45987.575149421296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45987.575149421296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45987.575149421296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45987.575149421296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45987.575149421296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45987.575149421296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45987.575149421296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45987.575149421296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45987.575149421296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45987.575149421296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45987.575149421296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45987.575149421296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45987.575149421296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45987.575149421296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45987.575149421296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45987.575149421296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45987.575149421296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45987.575149421296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45987.575149421296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45987.575149421296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45987.575149421296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45987.575149421296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45987.575149421296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45987.575149421296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45987.575149421296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45987.575149421296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45987.575149421296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45987.575149421296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45987.575149421296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45987.575149421296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45987.575149421296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45987.575149421296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45987.575149421296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45987.575149421296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45987.575149421296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45987.575149421296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45987.575149421296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45987.575149421296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45987.575149421296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45987.575149421296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45987.575149421296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45987.575149421296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45987.575149421296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45987.575149421296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45987.575149421296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45987.575149421296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45987.575149421296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45987.575149421296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45987.575149421296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45987.575149421296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45987.575149421296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45987.575149421296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45987.575149421296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45987.575149421296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45987.575149421296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45987.575149421296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45987.575149421296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45987.575149421296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45987.575149421296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45987.575149421296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45987.575149421296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45987.575149421296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45987.575149421296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45987.575149421296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45987.575149421296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45987.575149421296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45987.575149421296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45987.575149421296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45987.575149421296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45987.575149421296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45987.575149421296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45987.575149421296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45987.575149421296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45987.575149421296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45987.575149421296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45987.575149421296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45987.575149421296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45987.575149421296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45987.575149421296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45987.575149421296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45987.575149421296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45987.575149421296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45987.575149421296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45987.575149421296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45987.575149421296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45987.575149421296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45987.575149421296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45987.575149421296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45987.575149421296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45987.575149421296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45987.575149421296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45987.575149421296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45987.575149421296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45987.575149421296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45987.575149421296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45987.575149421296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45987.575149421296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45987.575149421296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45987.575149421296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45987.575149421296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45987.575149421296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45987.575149421296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45987.575149421296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45987.575149421296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45987.575149421296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45987.575149421296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45987.575149421296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45987.575149421296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45987.575149421296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45987.575149421296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45987.575149421296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45987.575149421296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45987.575149421296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45987.575149421296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45987.575149421296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45987.575149421296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45987.575149421296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45987.575149421296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45987.575149421296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45987.575149421296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45987.575149421296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45987.575149421296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45987.575149421296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45987.575149421296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45987.575149421296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45987.575149421296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45987.575149421296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45987.575149421296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45987.575149421296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45987.575149421296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45987.575149421296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45987.575149421296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45987.575149421296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45987.575149421296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45987.575149421296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45987.575149421296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45987.575149421296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45987.575149421296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45987.575149421296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45987.575149421296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45987.575149421296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45987.575149421296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45987.575149421296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45987.575149421296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45987.575149421296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45987.575149421296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45987.575149421296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45987.575149421296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45987.575149421296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45987.575149421296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45987.575149421296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45987.575149421296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45987.575149421296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45987.575149421296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45987.575149421296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45987.575149421296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45987.575149421296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45987.575149421296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45987.575149421296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45987.575149421296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45987.575149421296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45987.575149421296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45987.575149421296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45987.575149421296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45987.575149421296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45987.575149421296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45987.575149421296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45987.575149421296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45987.575149421296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45987.575149421296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45987.575149421296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45987.575149421296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45987.575149421296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45987.575149421296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45987.575149421296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45987.575149421296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45987.575149421296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45987.575149421296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45987.575149421296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45987.575149421296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45987.575149421296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45987.575149421296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45987.575149421296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45987.575149421296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45987.575149421296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45987.575149421296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45987.575149421296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45987.575149421296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45987.575149421296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45987.575149421296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45987.575149421296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45987.575149421296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45987.575149421296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45987.575149421296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45987.575149421296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45987.575149421296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45987.575149421296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45987.575149421296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45987.575149421296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45987.575149421296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45987.575149421296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45987.575149421296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45987.575149421296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45987.575149421296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45987.575149421296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45987.575149421296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45987.575149421296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45987.575149421296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45987.575149421296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45987.575149421296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45987.575149421296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45987.575149421296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45987.575149421296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45987.575149421296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45987.575149421296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45987.575149421296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45987.575149421296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45987.575149421296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45987.575149421296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45987.575149421296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45987.575149421296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45987.575149421296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45987.575149421296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45987.575149421296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45987.575149421296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45987.575149421296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45987.575149421296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45987.575149421296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45987.575149421296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45987.575149421296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45987.575149421296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45987.575149421296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45987.575149421296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45987.575149421296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45987.575149421296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45987.575149421296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45987.575149421296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45987.575149421296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45987.575149421296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45987.575149421296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45987.575149421296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45987.575149421296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45987.575149421296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45987.575149421296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45987.575149421296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45987.575149421296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45987.575149421296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45987.575149421296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45987.575149421296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45987.575149421296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45987.575149421296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45987.575149421296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45987.575149421296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45987.575149421296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45987.575149421296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45987.575149421296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45987.575149421296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45987.575149421296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45987.575149421296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45987.575149421296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45987.575149421296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45987.575149421296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45987.575149421296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45987.575149421296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45987.575149421296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45987.575149421296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45987.575149421296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45987.575149421296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45987.575149421296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45987.575149421296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45987.575149421296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45987.575149421296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45987.575149421296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45987.575149421296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45987.575149421296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45987.575149421296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45987.575149421296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45987.575149421296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45987.575149421296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45987.575149421296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45987.575149421296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45987.575149421296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45987.575149421296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45987.575149421296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45987.575149421296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45987.575149421296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45987.575149421296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45987.575149421296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45987.575149421296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45987.575149421296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45987.575149421296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45987.575149421296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45987.575149421296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45987.575149421296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45987.575149421296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45987.575149421296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45987.575149421296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45987.575149421296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45987.575149421296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45987.575149421296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45987.575149421296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45987.575149421296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45987.575149421296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45987.575149421296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45987.575149421296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45987.575149421296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45987.575149421296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45987.575149421296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45987.575149421296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45987.575149421296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45987.575149421296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45987.575149421296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45987.575149421296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45987.575149421296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45987.575149421296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45987.575149421296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45987.575149421296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45987.575149421296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45987.575149421296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45987.575149421296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45987.575149421296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45987.575149421296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45987.575149421296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45987.575149421296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45987.575149421296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45987.575149421296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45987.575149421296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45987.575149421296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45987.575149421296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45987.575149421296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45987.575149421296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45987.575149421296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45987.575149421296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45987.575149421296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45987.575149421296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45987.575149421296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45987.575149421296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45987.575149421296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45987.575149421296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45987.575149421296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45987.575149421296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45987.575149421296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45987.575149421296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45987.575149421296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45987.575149421296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45987.575149421296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45987.575149421296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45987.575149421296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45987.575149421296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45987.575149421296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45987.575149421296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45987.575149421296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45987.575149421296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45987.575149421296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45987.575149421296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45987.575149421296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45987.575149421296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45987.575149421296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45987.575149421296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45987.575149421296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45987.575149421296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45987.575149421296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45987.575149421296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45987.575149421296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45987.575149421296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45987.575149421296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45987.575149421296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45987.575149421296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45987.575149421296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45987.575149421296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45987.575149421296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45987.575149421296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45987.575149421296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45987.575149421296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45987.575149421296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45987.575149421296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45987.575149421296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45987.575149421296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45987.575149421296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45987.575149421296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45987.575149421296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45987.575149421296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45987.575149421296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45987.575149421296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45987.575149421296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45987.575149421296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45987.575149421296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45987.575149421296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45987.575149421296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45987.575149421296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45987.575149421296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45987.575149421296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45987.575149421296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45987.575149421296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45987.575149421296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45987.575149421296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45987.575149421296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45987.575149421296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45987.575149421296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45987.575149421296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45987.575149421296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45987.575149421296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45987.575149421296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45987.575149421296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45987.575149421296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45987.575149421296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45987.575149421296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45987.575149421296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45987.575149421296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45987.575149421296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45987.575149421296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45987.575149421296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45987.575149421296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45987.575149421296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45987.575149421296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45987.575149421296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45987.575149421296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45987.575149421296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45987.575149421296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45987.575149421296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45987.575149421296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45987.575149421296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45987.575149421296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45987.575149421296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45987.575149421296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45987.575149421296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45987.575149421296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45987.575149421296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45987.575149421296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45987.575149421296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45987.575149421296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45987.575149421296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45987.575149421296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45987.575149421296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45987.575149421296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45987.575149421296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45987.575149421296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45987.575149421296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45987.575149421296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45987.575149421296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45987.575149421296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45987.575149421296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45987.575149421296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45987.575149421296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45987.575149421296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45987.575149421296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45987.575149421296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45987.575149421296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45987.575149421296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45987.575149421296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45987.575149421296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45987.575149421296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45987.575149421296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45987.575149421296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45987.575149421296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45987.575149421296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45987.575149421296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45987.575149421296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45987.575149421296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45987.575149421296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45987.575149421296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45987.575149421296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45987.575149421296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45987.575149421296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45987.575149421296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45987.575149421296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45987.575149421296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45987.575149421296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45987.575149421296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45987.575149421296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45987.575149421296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45987.575149421296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45987.575149421296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45987.575149421296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45987.575149421296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45987.575149421296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45987.575149421296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45987.575149421296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45987.575149421296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45987.575149421296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45987.575149421296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45987.575149421296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45987.575149421296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45987.575149421296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45987.575149421296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45987.575149421296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45987.575149421296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45987.575149421296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45987.575149421296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45987.575149421296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45987.575149421296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45987.575149421296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45987.575149421296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45987.575149421296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45987.575149421296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45987.575149421296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45987.575149421296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45987.575149421296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45987.575149421296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45987.575149421296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45987.575149421296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45987.575149421296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45987.575149421296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45987.575149421296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45987.575149421296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45987.575149421296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45987.575149421296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45987.575149421296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45987.575149421296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45987.575149421296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45987.575149421296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45987.575149421296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45987.575149421296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45987.575149421296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45987.575149421296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45987.575149421296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45987.575149421296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45987.575149421296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45987.575149421296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45987.575149421296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45987.575149421296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45987.575149421296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45987.575149421296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45987.575149421296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45987.575149421296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45987.575149421296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45987.575149421296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45987.575149421296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45987.575149421296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45987.575149421296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45987.575149421296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45987.575149421296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45987.575149421296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45987.575149421296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45987.575149421296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45987.575149421296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45987.575149421296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45987.575149421296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45987.575149421296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45987.575149421296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45987.575149421296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45987.575149421296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45987.575149421296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45987.575149421296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45987.575149421296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45987.575149421296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45987.575149421296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45987.575149421296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45987.575149421296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45987.575149421296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45987.575149421296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45987.575149421296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45987.575149421296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45987.575149421296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45987.575149421296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45987.575149421296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45987.575149421296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45987.575149421296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45987.575149421296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45987.575149421296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45987.575149421296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45987.575149421296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45987.575149421296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45987.575149421296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45987.575149421296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45987.575149421296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45987.575149421296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45987.575149421296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45987.575149421296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45987.575149421296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45987.575149421296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45987.575149421296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45987.575149421296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45987.575149421296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45987.575149421296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45987.575149421296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45987.575149421296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45987.575149421296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45987.575149421296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45987.575149421296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45987.575149421296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45987.575149421296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45987.575149421296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45987.575149421296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45987.575149421296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45987.575149421296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45987.575149421296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45987.575149421296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45987.575149421296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45987.575149421296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45987.575149421296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45987.575149421296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45987.575149421296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45987.575149421296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45987.575149421296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45987.575149421296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45987.575149421296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45987.575149421296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45987.575149421296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45987.575149421296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45987.575149421296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45987.575149421296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45987.575149421296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45987.575149421296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45987.575149421296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45987.575149421296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45987.575149421296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45987.575149421296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45987.575149421296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45987.575149421296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45987.575149421296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45987.575149421296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45987.575149421296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45987.575149421296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45987.575149421296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45987.575149421296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45987.575149421296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45987.575149421296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45987.575149421296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45987.575149421296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45987.575149421296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45987.575149421296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45987.575149421296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45987.575149421296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45987.575149421296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45987.575149421296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45987.575149421296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45987.575149421296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45987.575149421296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45987.575149421296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45987.575149421296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45987.575149421296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45987.575149421296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45987.575149421296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45987.575149421296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45987.575149421296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45987.575149421296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45987.575149421296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45987.575149421296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45987.575149421296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45987.575149421296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45987.575149421296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45987.575149421296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45987.575149421296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45987.575149421296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45987.575149421296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45987.575149421296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45987.575149421296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45987.575149421296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45987.575149421296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45987.575149421296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45987.575149421296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45987.575149421296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45987.575149421296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45987.575149421296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45987.575149421296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45987.575149421296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45987.575149421296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45987.575149421296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45987.575149421296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45987.575149421296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45987.575149421296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45987.575149421296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45987.575149421296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45987.575149421296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45987.575149421296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45987.575149421296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45987.575149421296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45987.575149421296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45987.575149421296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45987.575149421296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45987.575149421296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45987.575149421296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45987.575149421296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45987.575149421296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45987.575149421296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45987.575149421296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45987.575149421296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45987.575149421296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45987.575149421296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45987.575149421296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45987.575149421296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45987.575149421296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45987.575149421296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45987.575149421296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45987.575149421296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45987.575149421296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45987.575149421296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45987.575149421296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45987.575149421296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45987.575149421296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45987.575149421296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45987.575149421296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45987.575149421296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45987.575149421296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45987.575149421296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45987.575149421296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45987.575149421296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45987.575149421296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45987.575149421296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45987.575149421296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45987.575149421296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45987.575149421296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45987.575149421296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45987.575149421296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45987.575149421296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45987.575149421296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45987.575149421296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45987.575149421296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45987.575149421296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45987.575149421296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45987.575149421296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45987.575149421296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45987.575149421296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45987.575149421296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45987.575149421296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45987.575149421296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45987.575149421296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45987.575149421296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45987.575149421296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45987.575149421296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45987.575149421296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45987.575149421296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45987.575149421296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45987.575149421296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45987.575149421296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45987.575149421296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45987.575149421296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45987.575149421296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45987.575149421296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45987.575149421296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45987.575149421296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45987.575149421296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45987.575149421296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45987.575149421296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45987.575149421296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45987.575149421296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45987.575149421296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45987.575149421296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45987.575149421296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45987.575149421296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45987.575149421296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45987.575149421296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45987.575149421296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45987.575149421296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45987.575149421296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45987.575149421296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45987.575149421296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45987.575149421296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45987.575149421296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45987.575149421296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45987.575149421296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45987.575149421296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45987.575149421296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45987.575149421296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45987.575149421296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45987.575149421296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45987.575149421296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45987.575149421296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45987.575149421296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45987.575149421296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45987.575149421296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45987.575149421296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45987.575149421296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45987.575149421296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45987.575149421296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45987.575149421296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45987.575149421296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45987.575149421296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45987.575149421296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45987.575149421296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45987.575149421296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45987.575149421296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45987.575149421296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45987.575149421296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45987.575149421296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45987.575149421296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45987.575149421296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45987.575149421296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45987.575149421296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45987.575149421296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45987.575149421296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45987.575149421296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45987.575149421296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45987.575149421296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45987.575149421296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45987.575149421296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45987.575149421296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45987.575149421296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45987.575149421296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45987.575149421296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45987.575149421296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45987.575149421296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45987.575149421296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45987.575149421296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45987.575149421296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45987.575149421296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45987.575149421296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45987.575149421296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45987.575149421296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45987.575149421296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45987.575149421296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45987.575149421296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45987.575149421296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45987.575149421296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45987.575149421296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45987.575149421296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45987.575149421296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45987.575149421296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45987.575149421296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45987.575149421296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45987.575149421296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45987.575149421296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45987.575149421296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45987.575149421296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45987.575149421296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45987.575149421296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45987.575149421296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45987.575149421296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45987.575149421296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45987.575149421296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45987.575149421296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45987.575149421296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45987.575149421296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45987.575149421296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45987.575149421296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45987.575149421296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45987.575149421296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45987.575149421296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45987.575149421296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45987.575149421296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45987.575149421296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45987.575149421296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45987.575149421296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45987.575149421296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45987.575149421296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45987.575149421296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45987.575149421296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45987.575149421296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45987.575149421296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45987.575149421296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45987.575149421296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45987.575149421296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45987.575149421296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45987.575149421296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45987.575149421296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45987.575149421296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45987.575149421296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45987.575149421296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45987.575149421296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45987.575149421296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45987.575149421296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45987.575149421296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45987.575149421296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45987.575149421296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45987.575149421296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45987.575149421296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45987.575149421296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45987.575149421296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45987.575149421296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45987.575149421296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45987.575149421296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45987.575149421296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45987.575149421296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45987.575149421296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45987.575149421296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45987.575149421296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45987.575149421296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45987.575149421296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45987.575149421296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45987.575149421296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45987.575149421296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45987.575149421296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45987.575149421296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45987.575149421296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45987.575149421296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45987.575149421296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45987.575149421296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45987.575149421296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45987.575149421296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45987.575149421296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45987.575149421296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45987.575149421296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45987.575149421296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45987.575149421296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45987.575149421296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45987.575149421296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45987.575149421296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45987.575149421296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45987.575149421296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45987.575149421296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45987.575149421296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45987.575149421296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45987.575149421296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45987.575149421296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45987.575149421296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45987.575149421296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45987.575149421296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45987.575149421296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45987.575149421296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45987.575149421296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45987.575149421296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45987.575149421296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45987.575149421296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45987.575149421296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45987.575149421296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45987.575149421296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45987.575149421296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45987.575149421296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45987.575149421296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45987.575149421296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45987.575149421296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45987.575149421296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284.09443182870018</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IFERROR(VLOOKUP(D4,DB!A:K,11,0),"")</f>
        <v/>
      </c>
      <c r="C3" s="90"/>
      <c r="D3" s="147"/>
      <c r="E3" s="91"/>
      <c r="F3" s="92"/>
      <c r="G3" s="93">
        <f t="shared" ref="G3:G36" ca="1" si="0">IFERROR(NOW()-F3,"")</f>
        <v>45987.575149421296</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45987.575149421296</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45987.575149421296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45987.575149421296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45987.575149421296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45987.575149421296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45987.575149421296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45987.575149421296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45987.575149421296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45987.575149421296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45987.575149421296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45987.575149421296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45987.575149421296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45987.575149421296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45987.575149421296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45987.575149421296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45987.575149421296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45987.575149421296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45987.575149421296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45987.575149421296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45987.575149421296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45987.575149421296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45987.575149421296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45987.575149421296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45987.575149421296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45987.575149421296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45987.575149421296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45987.575149421296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45987.575149421296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45987.575149421296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45987.575149421296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45987.575149421296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45987.575149421296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45987.575149421296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45987.575149421296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45987.575149421296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45987.575149421296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45987.575149421296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45987.575149421296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45987.575149421296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45987.575149421296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45987.575149421296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45987.575149421296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45987.575149421296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45987.575149421296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45987.575149421296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45987.575149421296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45987.575149421296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45987.575149421296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45987.575149421296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45987.575149421296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45987.575149421296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45987.575149421296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45987.575149421296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45987.575149421296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45987.575149421296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45987.575149421296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45987.575149421296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45987.575149421296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45987.575149421296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45987.575149421296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45987.575149421296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45987.575149421296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45987.575149421296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45987.575149421296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45987.575149421296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45987.575149421296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45987.575149421296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45987.575149421296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45987.575149421296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45987.575149421296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45987.575149421296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45987.575149421296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45987.575149421296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45987.575149421296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45987.575149421296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45987.575149421296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45987.575149421296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45987.575149421296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45987.575149421296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45987.575149421296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45987.575149421296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45987.575149421296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45987.575149421296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45987.575149421296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45987.575149421296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45987.575149421296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45987.575149421296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45987.575149421296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45987.575149421296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45987.575149421296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45987.575149421296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45987.575149421296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45987.575149421296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45987.575149421296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45987.575149421296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45987.575149421296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45987.575149421296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45987.575149421296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45987.575149421296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45987.575149421296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45987.575149421296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45987.575149421296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45987.575149421296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45987.575149421296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45987.575149421296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45987.575149421296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45987.575149421296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45987.575149421296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45987.575149421296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45987.575149421296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45987.575149421296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45987.575149421296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45987.575149421296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45987.575149421296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45987.575149421296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45987.575149421296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45987.575149421296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45987.575149421296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45987.575149421296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45987.575149421296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45987.575149421296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45987.575149421296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45987.575149421296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45987.575149421296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45987.575149421296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45987.575149421296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45987.575149421296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45987.575149421296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45987.575149421296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45987.575149421296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45987.575149421296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45987.575149421296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45987.575149421296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45987.575149421296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45987.575149421296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45987.575149421296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45987.575149421296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45987.575149421296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45987.575149421296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45987.575149421296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45987.575149421296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45987.575149421296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45987.575149421296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45987.575149421296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45987.575149421296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45987.575149421296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45987.575149421296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45987.575149421296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45987.575149421296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45987.575149421296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45987.575149421296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45987.575149421296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45987.575149421296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45987.575149421296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45987.575149421296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45987.575149421296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45987.575149421296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45987.575149421296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45987.575149421296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45987.575149421296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45987.575149421296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45987.575149421296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45987.575149421296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45987.575149421296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45987.575149421296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45987.575149421296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45987.575149421296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45987.575149421296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45987.575149421296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45987.575149421296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45987.575149421296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45987.575149421296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45987.575149421296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45987.575149421296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45987.575149421296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45987.575149421296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45987.575149421296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45987.575149421296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45987.575149421296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45987.575149421296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45987.575149421296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45987.575149421296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45987.575149421296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45987.575149421296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45987.575149421296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45987.575149421296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45987.575149421296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45987.575149421296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45987.575149421296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45987.575149421296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45987.575149421296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45987.575149421296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45987.575149421296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45987.575149421296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45987.575149421296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45987.575149421296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45987.575149421296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45987.575149421296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45987.575149421296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45987.575149421296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45987.575149421296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45987.575149421296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45987.575149421296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45987.575149421296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45987.575149421296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45987.575149421296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45987.575149421296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45987.575149421296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45987.575149421296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45987.575149421296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45987.575149421296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45987.575149421296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45987.575149421296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45987.575149421296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45987.575149421296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45987.575149421296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45987.575149421296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45987.575149421296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45987.575149421296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45987.575149421296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45987.575149421296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45987.575149421296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45987.575149421296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45987.575149421296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45987.575149421296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45987.575149421296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45987.575149421296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45987.575149421296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45987.575149421296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45987.575149421296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45987.575149421296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45987.575149421296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45987.575149421296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45987.575149421296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45987.575149421296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45987.575149421296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45987.575149421296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45987.575149421296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45987.575149421296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45987.575149421296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45987.575149421296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45987.575149421296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45987.575149421296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45987.575149421296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45987.575149421296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45987.575149421296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45987.575149421296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45987.575149421296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45987.575149421296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45987.575149421296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45987.575149421296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45987.575149421296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45987.575149421296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45987.575149421296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45987.575149421296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45987.575149421296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45987.575149421296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45987.575149421296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45987.575149421296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45987.575149421296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45987.575149421296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45987.575149421296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45987.575149421296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45987.575149421296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45987.575149421296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45987.575149421296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45987.575149421296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45987.575149421296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45987.575149421296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45987.575149421296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45987.575149421296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45987.575149421296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45987.575149421296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45987.575149421296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45987.575149421296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45987.575149421296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45987.575149421296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45987.575149421296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45987.575149421296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45987.575149421296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45987.575149421296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45987.575149421296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45987.575149421296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45987.575149421296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45987.575149421296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45987.575149421296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45987.575149421296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45987.575149421296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45987.575149421296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45987.575149421296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45987.575149421296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45987.575149421296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45987.575149421296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45987.575149421296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45987.575149421296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45987.575149421296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45987.575149421296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45987.575149421296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45987.575149421296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45987.575149421296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45987.575149421296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45987.575149421296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45987.575149421296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45987.575149421296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45987.575149421296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45987.575149421296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45987.575149421296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45987.575149421296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45987.575149421296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45987.575149421296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45987.575149421296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45987.575149421296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45987.575149421296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45987.575149421296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45987.575149421296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45987.575149421296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45987.575149421296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45987.575149421296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45987.575149421296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45987.575149421296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45987.575149421296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45987.575149421296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45987.575149421296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45987.575149421296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45987.575149421296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45987.575149421296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45987.575149421296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45987.575149421296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45987.575149421296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45987.575149421296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45987.575149421296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45987.575149421296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45987.575149421296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45987.575149421296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45987.575149421296</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95.743089236108062</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61.386272106479737</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38.914038310183969</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6.2018508101828047</v>
      </c>
      <c r="H5" s="119">
        <v>45981.360798611109</v>
      </c>
      <c r="I5" s="106" t="str">
        <f>IFERROR(VLOOKUP(D5,DB!A:F,6,0),"")</f>
        <v>SCECO</v>
      </c>
      <c r="J5" s="106" t="str">
        <f>IFERROR(VLOOKUP(D5,DB!A:G,7,0),"")</f>
        <v>Dead</v>
      </c>
      <c r="K5" s="106" t="s">
        <v>39118</v>
      </c>
      <c r="L5" s="106" t="str">
        <f>IFERROR(VLOOKUP(D5,DB!A:I,9,0),"")</f>
        <v>Latis</v>
      </c>
    </row>
    <row r="6" spans="1:13" s="39" customFormat="1">
      <c r="A6" s="37" t="s">
        <v>39119</v>
      </c>
      <c r="B6" s="37" t="str">
        <f>IFERROR(VLOOKUP(D6,DB!A:K,11,0),"")</f>
        <v>R5</v>
      </c>
      <c r="C6" s="37">
        <v>5</v>
      </c>
      <c r="D6" s="37" t="s">
        <v>38120</v>
      </c>
      <c r="E6" s="106" t="s">
        <v>39021</v>
      </c>
      <c r="F6" s="38">
        <v>45987.565740740742</v>
      </c>
      <c r="G6" s="108">
        <f ca="1">IFERROR(NOW()-F6,"")</f>
        <v>9.4086805547703989E-3</v>
      </c>
      <c r="H6" s="38">
        <v>45987.551851851851</v>
      </c>
      <c r="I6" s="37" t="str">
        <f>IFERROR(VLOOKUP(D6,DB!A:F,6,0),"")</f>
        <v>SCECO</v>
      </c>
      <c r="J6" s="37" t="str">
        <f>IFERROR(VLOOKUP(D6,DB!A:G,7,0),"")</f>
        <v>Haj Removal</v>
      </c>
      <c r="K6" s="37" t="s">
        <v>39120</v>
      </c>
      <c r="L6" s="37" t="str">
        <f>IFERROR(VLOOKUP(D6,DB!A:I,9,0),"")</f>
        <v>Latis</v>
      </c>
    </row>
    <row r="7" spans="1:13" s="39" customFormat="1">
      <c r="A7" s="37"/>
      <c r="B7" s="37" t="str">
        <f>IFERROR(VLOOKUP(D7,DB!A:K,11,0),"")</f>
        <v/>
      </c>
      <c r="C7" s="37"/>
      <c r="D7" s="37"/>
      <c r="E7" s="37"/>
      <c r="F7" s="38"/>
      <c r="G7" s="108">
        <f ca="1">IFERROR(NOW()-F7,"")</f>
        <v>45987.575149421296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45987.575149421296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45987.575149421296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45987.575149421296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45987.575149421296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45987.575149421296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45987.575149421296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45987.575149421296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45987.575149421296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45987.575149421296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45987.575149421296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45987.575149421296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45987.575149421296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45987.575149421296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45987.575149421296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45987.575149421296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45987.575149421296</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45987.575149421296</v>
      </c>
      <c r="H2"/>
      <c r="I2"/>
      <c r="J2" s="124" t="str">
        <f>IFERROR(VLOOKUP(D2,DB!A:G,7,0),"")</f>
        <v/>
      </c>
      <c r="K2" s="127"/>
      <c r="L2" s="128" t="str">
        <f>IFERROR(VLOOKUP(D2,DB!A:I,9,0),"")</f>
        <v/>
      </c>
    </row>
    <row r="3" spans="1:16382" ht="31.5" customHeight="1">
      <c r="A3"/>
      <c r="B3"/>
      <c r="C3" s="125"/>
      <c r="D3" s="122"/>
      <c r="E3" s="106"/>
      <c r="F3"/>
      <c r="G3" s="72">
        <f ca="1">IFERROR(NOW()-F3,"-")</f>
        <v>45987.575149421296</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45987.575149421296</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45987.575149421296</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45987.575149421296</v>
      </c>
      <c r="H6"/>
      <c r="I6" s="124" t="str">
        <f>IFERROR(VLOOKUP(D6,DB!A:F,6,0),"")</f>
        <v/>
      </c>
      <c r="J6" s="148" t="str">
        <f>IFERROR(VLOOKUP(D6,DB!A:G,7,0),"")</f>
        <v/>
      </c>
      <c r="K6" s="127"/>
      <c r="L6" s="149" t="str">
        <f>IFERROR(VLOOKUP(D6,DB!A:I,9,0),"")</f>
        <v/>
      </c>
    </row>
    <row r="7" spans="1:16382" ht="31.5" customHeight="1">
      <c r="A7"/>
      <c r="B7"/>
      <c r="C7" s="125"/>
      <c r="D7" s="122"/>
      <c r="E7" s="106"/>
      <c r="F7"/>
      <c r="G7" s="72">
        <f ca="1">IFERROR(NOW()-F7,"-")</f>
        <v>45987.575149421296</v>
      </c>
      <c r="H7"/>
      <c r="I7" s="124" t="str">
        <f>IFERROR(VLOOKUP(D7,DB!A:F,6,0),"")</f>
        <v/>
      </c>
      <c r="J7" s="148" t="str">
        <f>IFERROR(VLOOKUP(D7,DB!A:G,7,0),"")</f>
        <v/>
      </c>
      <c r="K7" s="127"/>
      <c r="L7" s="149" t="str">
        <f>IFERROR(VLOOKUP(D7,DB!A:I,9,0),"")</f>
        <v/>
      </c>
    </row>
    <row r="8" spans="1:16382" ht="31.5" customHeight="1">
      <c r="A8" s="123"/>
      <c r="B8" s="124" t="str">
        <f>IFERROR(VLOOKUP(D8,DB!A:K,11,0),"")</f>
        <v/>
      </c>
      <c r="C8" s="125"/>
      <c r="D8" s="124"/>
      <c r="E8" s="106"/>
      <c r="F8" s="126"/>
      <c r="G8" s="72">
        <f t="shared" ref="G8:G9" ca="1" si="0">IFERROR(NOW()-F8,"-")</f>
        <v>45987.575149421296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45987.575149421296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45987.575149421296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45987.575149421296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45987.575149421296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45987.575149421296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45987.575149421296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45987.575149421296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45987.575149421296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45987.575149421296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45987.575149421296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45987.575149421296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45987.575149421296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45987.575149421296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45987.575149421296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45987.575149421296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45987.575149421296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45987.575149421296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45987.575149421296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45987.575149421296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45987.575149421296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45987.575149421296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45987.575149421296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45987.575149421296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45987.575149421296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45987.575149421296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45987.575149421296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45987.575149421296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45987.575149421296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45987.575149421296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45987.575149421296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45987.575149421296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45987.575149421296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45987.575149421296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45987.575149421296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45987.575149421296</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