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36" documentId="120_S{2AC9BD13-BADA-5192-A53E-5A8FF88502F6}" xr6:coauthVersionLast="47" xr6:coauthVersionMax="47" xr10:uidLastSave="{18096238-AC2D-4BC2-8029-816769D5F34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<sst xmlns="http://schemas.openxmlformats.org/spreadsheetml/2006/main" count="180274" uniqueCount="39122">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</sst>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319.46288414351875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45982.411310069445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45982.411310069445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45982.411310069445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45982.411310069445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45982.411310069445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45982.411310069445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45982.411310069445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45982.411310069445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45982.411310069445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45982.411310069445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45982.411310069445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45982.411310069445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45982.411310069445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45982.411310069445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45982.411310069445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45982.411310069445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45982.411310069445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45982.411310069445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45982.411310069445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45982.411310069445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45982.411310069445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45982.411310069445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45982.411310069445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45982.411310069445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45982.411310069445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45982.411310069445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45982.411310069445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45982.411310069445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45982.411310069445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45982.411310069445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45982.411310069445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45982.411310069445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45982.411310069445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45982.411310069445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45982.411310069445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45982.411310069445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45982.411310069445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45982.411310069445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45982.411310069445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45982.411310069445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45982.411310069445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45982.411310069445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45982.411310069445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45982.411310069445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45982.411310069445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45982.411310069445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45982.411310069445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45982.411310069445</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45982.411310069445</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9EB342D1-3C3E-4D92-85D6-D83A8A8898E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157.41147245370666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45982.411310069445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45982.411310069445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45982.411310069445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45982.411310069445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45982.411310416668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45982.411310416668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45982.411310416668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45982.411310416668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45982.411310416668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45982.411310416668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45982.411310416668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45982.411310416668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45982.411310416668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45982.411310416668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45982.411310416668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45982.411310416668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45982.411310416668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45982.411310416668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45982.411310416668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45982.411310416668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45982.411310416668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45982.411310416668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45982.411310416668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45982.411310416668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45982.411310416668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45982.411310416668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45982.411310416668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45982.411310416668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45982.411310416668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45982.411310416668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45982.411310416668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45982.411310416668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45982.411310416668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45982.411310416668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45982.411310416668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45982.411310416668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45982.411310416668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45982.411310416668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45982.411310416668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45982.411310416668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45982.411310416668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45982.411310416668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45982.411310416668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45982.411310416668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45982.411310416668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45982.411310416668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45982.411310416668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45982.411310416668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45982.411310416668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45982.411310416668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45982.411310416668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45982.411310416668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45982.411310416668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45982.411310416668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45982.411310416668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45982.411310416668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45982.411310416668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45982.411310416668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45982.411310416668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45982.411310416668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45982.411310416668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45982.411310416668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45982.411310416668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45982.411310416668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45982.411310416668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45982.411310416668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45982.411310416668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45982.411310416668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45982.411310416668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45982.411310416668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45982.411310416668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45982.411310416668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45982.411310416668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45982.411310416668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45982.411310416668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45982.411310416668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45982.411310416668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45982.411310416668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45982.411310416668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45982.411310416668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45982.411310416668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45982.411310416668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45982.411310416668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45982.411310416668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45982.411310416668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45982.411310416668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45982.411310416668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45982.411310416668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45982.411310416668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45982.411310416668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45982.411310416668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45982.411310416668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45982.411310416668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45982.411310416668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45982.411310416668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45982.411310416668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45982.411310416668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45982.411310416668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45982.411310416668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45982.411310416668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45982.411310416668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45982.411310416668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45982.411310416668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45982.411310416668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45982.411310416668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45982.411310416668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45982.411310416668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45982.411310416668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45982.411310416668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45982.411310416668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45982.411310416668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45982.411310416668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45982.411310416668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45982.411310416668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45982.411310416668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45982.411310416668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45982.411310416668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45982.411310416668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45982.411310416668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45982.411310416668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45982.411310416668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45982.411310416668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45982.411310416668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45982.411310416668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45982.411310416668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45982.411310416668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45982.411310416668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45982.411310416668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45982.411310416668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45982.411310416668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45982.411310416668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45982.411310416668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45982.411310416668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45982.411310416668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45982.411310416668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45982.411310416668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45982.411310416668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45982.411310416668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45982.411310416668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45982.411310416668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45982.411310416668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45982.411310416668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45982.411310416668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45982.411310416668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45982.411310416668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45982.411310416668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45982.411310416668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45982.411310416668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45982.411310416668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45982.411310416668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45982.411310416668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45982.411310416668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45982.411310416668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45982.411310416668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45982.411310416668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45982.411310416668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45982.411310416668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45982.411310416668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45982.411310416668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45982.411310416668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45982.411310416668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45982.411310416668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45982.411310416668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45982.411310416668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45982.411310416668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45982.411310416668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45982.411310416668</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45982.411310416668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45982.411310416668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45982.411310416668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45982.411310416668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45982.411310416668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45982.411310416668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45982.411310416668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45982.411310416668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45982.411310416668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45982.411310416668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45982.411310416668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45982.411310416668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45982.411310416668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45982.411310416668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45982.411310416668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45982.411310416668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45982.411310416668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45982.411310416668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45982.411310416668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45982.411310416668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45982.411310416668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45982.411310416668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45982.411310416668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45982.411310416668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45982.411310416668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45982.411310416668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45982.411310416668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45982.411310416668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45982.411310416668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45982.411310416668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45982.411310416668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45982.411310416668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45982.411310416668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45982.411310416668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45982.411310416668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45982.411310416668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45982.411310416668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45982.411310416668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45982.411310416668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45982.411310416668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45982.411310416668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45982.411310416668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45982.411310416668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45982.411310416668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45982.411310416668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45982.411310416668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45982.411310416668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45982.411310416668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45982.411310416668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45982.411310416668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45982.411310416668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45982.411310416668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45982.411310416668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45982.411310416668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45982.411310416668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45982.411310416668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45982.411310416668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45982.411310416668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45982.411310416668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45982.411310416668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45982.411310416668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45982.411310416668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45982.411310416668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45982.411310416668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45982.411310416668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45982.411310416668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45982.411310416668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45982.411310416668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45982.411310416668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45982.411310416668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45982.411310416668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45982.411310416668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45982.411310416668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45982.411310416668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45982.411310416668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45982.411310416668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45982.411310416668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45982.411310416668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45982.411310416668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45982.411310416668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45982.411310416668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45982.411310416668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45982.411310416668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45982.411310416668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45982.411310416668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45982.411310416668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45982.411310416668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45982.411310416668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45982.411310416668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45982.411310416668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45982.411310416668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45982.411310416668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45982.411310416668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45982.411310416668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45982.411310416668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45982.411310416668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45982.411310416668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45982.411310416668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45982.411310416668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45982.411310416668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45982.411310416668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45982.411310416668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45982.411310416668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45982.411310416668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45982.411310416668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45982.411310416668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45982.411310416668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45982.411310416668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45982.411310416668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45982.411310416668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45982.411310416668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45982.411310416668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45982.411310416668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45982.411310416668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45982.411310416668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45982.411310416668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45982.411310416668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45982.411310416668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45982.411310416668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45982.411310416668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45982.411310416668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45982.411310416668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45982.411310416668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45982.411310416668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45982.411310416668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45982.411310416668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45982.411310416668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45982.411310416668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45982.411310416668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45982.411310416668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45982.411310416668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45982.411310416668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45982.411310416668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45982.411310416668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45982.411310416668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45982.411310416668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45982.411310416668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45982.411310416668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45982.411310416668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45982.411310416668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45982.411310416668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45982.411310416668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45982.411310416668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45982.411310416668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45982.411310416668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45982.411310416668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45982.411310416668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45982.411310416668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45982.411310416668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45982.411310416668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45982.411310416668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45982.411310416668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45982.411310416668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45982.411310416668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45982.411310416668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45982.411310416668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45982.411310416668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45982.411310416668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45982.411310416668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45982.411310416668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45982.411310416668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45982.411310416668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45982.411310416668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45982.411310416668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45982.411310416668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45982.411310416668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45982.411310416668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45982.411310416668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45982.411310416668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45982.411310416668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45982.411310416668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45982.411310416668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45982.411310416668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45982.411310416668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45982.411310416668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45982.411310416668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45982.411310416668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45982.411310416668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45982.411310416668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45982.411310416668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45982.411310416668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45982.411310416668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45982.411310416668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45982.411310416668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45982.411310416668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45982.411310416668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45982.411310416668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45982.411310416668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45982.411310416668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45982.411310416668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45982.411310416668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45982.411310416668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45982.411310416668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45982.411310416668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45982.411310416668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45982.411310416668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45982.411310416668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45982.411310416668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45982.411310416668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45982.411310416668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45982.411310416668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45982.411310416668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45982.411310416668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45982.411310416668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45982.411310416668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45982.411310416668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45982.411310416668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45982.411310416668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45982.411310416668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45982.411310416668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45982.411310416668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45982.411310416668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45982.411310416668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45982.411310416668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45982.411310416668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45982.411310416668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45982.411310416668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45982.411310416668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45982.411310416668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45982.411310416668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45982.411310416668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45982.411310416668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45982.411310416668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45982.411310416668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45982.411310416668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45982.411310416668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45982.411310416668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45982.411310416668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45982.411310416668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45982.411310416668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45982.411310416668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45982.411310416668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45982.411310416668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45982.411310416668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45982.411310416668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45982.411310416668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45982.411310416668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45982.411310416668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45982.411310416668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45982.411310416668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45982.411310416668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45982.411310416668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45982.411310416668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45982.411310416668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45982.411310416668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45982.411310416668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45982.411310416668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45982.411310416668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45982.411310416668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45982.411310416668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45982.411310416668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45982.411310416668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45982.411310416668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45982.411310416668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45982.411310416668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45982.411310416668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45982.411310416668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45982.411310416668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45982.411310416668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45982.411310416668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45982.411310416668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45982.411310416668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45982.411310416668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45982.411310416668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45982.411310416668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45982.411310416668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45982.411310416668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45982.411310416668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45982.411310416668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45982.411310416668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45982.411310416668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45982.411310416668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45982.411310416668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45982.411310416668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45982.411310416668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45982.411310416668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45982.411310416668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45982.411310416668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45982.411310416668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45982.411310416668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45982.411310416668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45982.411310416668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45982.411310416668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45982.411310416668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45982.411310416668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45982.411310416668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45982.411310416668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45982.411310416668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45982.411310416668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45982.411310416668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45982.411310416668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45982.411310416668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45982.411310416668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45982.411310416668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45982.411310416668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45982.411310416668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45982.411310416668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45982.411310416668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45982.411310416668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45982.411310416668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45982.411310416668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45982.411310416668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45982.411310416668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45982.411310416668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45982.411310416668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45982.411310416668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45982.411310416668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45982.411310416668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45982.411310416668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45982.411310416668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45982.411310416668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45982.411310416668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45982.411310416668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45982.411310416668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45982.411310416668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45982.411310416668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45982.411310416668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45982.411310416668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45982.411310416668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45982.411310416668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45982.411310416668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45982.411310416668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45982.411310416668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45982.411310416668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45982.411310416668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45982.411310416668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45982.411310416668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45982.411310416668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45982.411310416668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45982.411310416668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45982.411310416668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45982.411310416668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45982.411310416668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45982.411310416668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45982.411310416668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45982.411310416668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45982.411310416668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45982.411310416668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45982.411310416668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45982.411310416668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45982.411310416668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45982.411310416668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45982.411310416668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45982.411310416668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45982.411310416668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45982.411310416668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45982.411310416668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45982.411310416668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45982.411310416668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45982.411310416668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45982.411310416668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45982.411310416668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45982.411310416668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45982.411310416668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45982.411310416668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45982.411310416668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45982.411310416668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45982.411310416668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45982.411310416668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45982.411310416668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45982.411310416668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45982.411310416668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45982.411310416668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45982.411310416668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45982.411310416668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45982.411310416668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45982.411310416668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45982.411310416668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45982.411310416668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45982.411310416668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45982.411310416668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45982.411310416668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45982.411310416668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45982.411310416668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45982.411310416668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45982.411310416668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45982.411310416668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45982.411310416668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45982.411310416668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45982.411310416668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45982.411310416668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45982.411310416668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45982.411310416668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45982.411310416668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45982.411310416668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45982.411310416668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45982.411310416668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45982.411310416668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45982.411310416668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45982.411310416668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45982.411310416668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45982.411310416668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45982.411310416668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45982.411310416668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45982.411310416668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45982.411310416668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45982.411310416668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45982.411310416668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45982.411310416668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45982.411310416668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45982.411310416668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45982.411310416668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45982.411310416668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45982.411310416668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45982.411310416668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45982.411310416668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45982.411310416668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45982.411310416668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45982.411310416668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45982.411310416668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45982.411310416668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45982.411310416668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45982.411310416668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45982.411310416668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45982.411310416668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45982.411310416668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45982.411310416668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45982.411310416668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45982.411310416668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45982.411310416668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45982.411310416668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45982.411310416668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45982.411310416668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45982.411310416668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45982.411310416668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45982.411310416668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45982.411310416668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45982.411310416668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45982.411310416668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45982.411310416668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45982.411310416668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45982.411310416668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45982.411310416668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45982.411310416668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45982.411310416668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45982.411310416668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45982.411310416668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45982.411310416668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45982.411310416668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45982.411310416668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45982.411310416668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45982.411310416668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45982.411310416668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45982.411310416668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45982.411310416668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45982.411310416668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45982.411310416668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45982.411310416668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45982.411310416668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45982.411310416668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45982.411310416668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45982.411310416668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45982.411310416668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45982.411310416668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45982.411310416668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45982.411310416668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45982.411310416668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45982.411310416668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45982.411310416668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45982.411310416668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45982.411310416668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45982.411310416668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45982.411310416668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45982.411310416668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45982.411310416668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45982.411310416668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45982.411310416668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45982.411310416668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45982.411310416668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45982.411310416668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45982.411310416668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45982.411310416668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45982.411310416668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45982.411310416668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45982.411310416668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45982.411310416668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45982.411310416668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45982.411310416668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45982.411310416668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45982.411310416668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45982.411310416668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45982.411310416668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45982.411310416668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45982.411310416668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45982.411310416668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45982.411310416668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45982.411310416668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45982.411310416668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45982.411310416668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45982.411310416668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45982.411310416668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45982.411310416668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45982.411310416668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45982.411310416668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45982.411310416668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45982.411310416668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45982.411310416668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45982.411310416668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45982.411310416668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45982.411310416668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45982.411310416668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45982.411310416668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45982.411310416668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45982.411310416668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45982.411310416668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45982.411310416668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45982.411310416668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45982.411310416668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45982.411310416668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45982.411310416668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45982.411310416668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45982.411310416668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45982.411310416668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45982.411310416668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45982.411310416668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45982.411310416668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45982.411310416668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45982.411310416668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45982.411310416668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45982.411310416668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45982.411310416668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45982.411310416668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45982.411310416668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45982.411310416668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45982.411310416668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45982.411310416668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45982.411310416668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45982.411310416668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45982.411310416668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45982.411310416668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45982.411310416668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45982.411310416668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45982.411310416668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45982.411310416668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45982.411310416668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45982.411310416668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45982.411310416668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45982.411310416668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45982.411310416668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45982.411310416668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45982.411310416668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45982.411310416668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45982.411310416668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45982.411310416668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45982.411310416668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45982.411310416668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45982.411310416668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45982.411310416668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45982.411310416668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45982.411310416668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45982.411310416668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45982.411310416668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45982.411310416668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45982.411310416668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45982.411310416668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45982.411310416668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45982.411310416668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45982.411310416668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45982.411310416668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45982.411310416668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45982.411310416668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45982.411310416668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45982.411310416668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45982.411310416668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45982.411310416668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45982.411310416668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45982.411310416668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45982.411310416668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45982.411310416668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45982.411310416668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45982.411310416668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45982.411310416668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45982.411310416668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45982.411310416668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45982.411310416668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45982.411310416668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45982.411310416668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45982.411310416668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45982.411310416668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45982.411310416668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45982.411310416668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45982.411310416668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45982.411310416668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45982.411310416668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45982.411310416668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45982.411310416668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45982.411310416668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45982.411310416668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45982.411310416668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45982.411310416668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45982.411310416668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45982.411310416668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45982.411310416668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45982.411310416668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45982.411310416668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45982.411310416668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45982.411310416668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45982.411310416668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45982.411310416668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45982.411310416668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45982.411310416668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45982.411310416668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45982.411310416668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45982.411310416668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45982.411310416668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45982.411310416668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45982.411310416668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45982.411310416668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45982.411310416668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45982.411310416668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45982.411310416668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45982.411310416668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45982.411310416668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45982.411310416668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45982.411310416668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45982.411310416668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45982.411310416668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45982.411310416668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45982.411310416668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45982.411310416668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45982.411310416668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45982.411310416668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45982.411310416668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45982.411310416668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45982.411310416668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45982.411310416668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45982.411310416668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45982.411310416668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45982.411310416668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45982.411310416668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45982.411310416668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45982.411310416668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45982.411310416668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45982.411310416668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45982.411310416668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45982.411310416668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45982.411310416668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45982.411310416668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45982.411310416668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45982.411310416668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45982.411310416668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45982.411310416668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45982.411310416668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45982.411310416668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45982.411310416668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45982.411310416668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45982.411310416668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45982.411310416668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45982.411310416668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45982.411310416668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45982.411310416668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45982.411310416668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45982.411310416668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45982.411310416668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45982.411310416668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45982.411310416668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45982.411310416668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45982.411310416668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45982.411310416668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45982.411310416668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45982.411310416668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45982.411310416668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45982.411310416668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45982.411310416668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45982.411310416668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45982.411310416668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45982.411310416668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45982.411310416668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45982.411310416668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45982.411310416668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45982.411310416668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45982.411310416668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45982.411310416668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45982.411310416668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45982.411310416668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45982.411310416668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45982.411310416668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45982.411310416668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45982.411310416668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45982.411310416668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45982.411310416668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45982.411310416668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45982.411310416668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45982.411310416668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45982.411310416668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45982.411310416668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45982.411310416668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45982.411310416668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45982.411310416668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45982.411310416668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45982.411310416668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45982.411310416668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45982.411310416668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45982.411310416668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45982.411310416668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45982.411310416668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45982.411310416668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45982.411310416668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45982.411310416668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45982.411310416668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45982.411310416668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45982.411310416668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45982.411310416668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45982.411310416668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45982.411310416668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45982.411310416668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45982.411310416668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45982.411310416668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45982.411310416668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45982.411310416668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45982.411310416668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45982.411310416668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45982.411310416668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45982.411310416668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45982.411310416668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45982.411310416668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45982.411310416668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45982.411310416668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45982.411310416668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45982.411310416668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45982.411310416668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45982.411310416668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45982.411310416668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45982.411310416668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45982.411310416668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45982.411310416668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45982.411310416668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45982.411310416668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45982.411310416668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45982.411310416668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45982.411310416668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45982.411310416668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45982.411310416668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45982.411310416668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45982.411310416668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45982.411310416668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45982.411310416668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45982.411310416668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45982.411310416668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45982.411310416668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45982.411310416668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45982.411310416668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45982.411310416668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45982.411310416668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45982.411310416668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45982.411310416668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45982.411310416668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45982.411310416668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45982.411310416668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45982.411310416668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45982.411310416668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45982.411310416668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45982.411310416668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45982.411310416668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45982.411310416668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45982.411310416668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45982.411310416668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45982.411310416668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45982.411310416668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45982.411310416668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45982.411310416668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45982.411310416668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45982.411310416668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45982.411310416668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45982.411310416668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45982.411310416668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45982.411310416668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45982.411310416668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45982.411310416668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45982.411310416668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45982.411310416668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45982.411310416668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45982.411310416668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45982.411310416668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45982.411310416668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45982.411310416668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45982.411310416668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45982.411310416668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45982.411310416668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45982.411310416668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45982.411310416668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45982.411310416668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45982.411310416668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45982.411310416668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45982.411310416668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45982.411310416668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45982.411310416668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45982.411310416668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45982.411310416668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45982.411310416668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45982.411310416668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45982.411310416668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45982.411310416668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45982.411310416668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45982.411310416668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45982.411310416668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45982.411310416668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45982.411310416668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45982.411310416668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45982.411310416668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45982.411310416668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45982.411310416668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45982.411310416668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45982.411310416668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45982.411310416668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45982.411310416668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45982.411310416668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45982.411310416668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45982.411310416668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45982.411310416668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45982.411310416668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45982.411310416668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45982.411310416668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45982.411310416668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45982.411310416668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45982.411310416668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45982.411310416668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45982.411310416668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45982.411310416668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45982.411310416668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45982.411310416668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45982.411310416668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45982.411310416668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45982.411310416668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45982.411310416668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45982.411310416668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45982.411310416668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45982.411310416668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45982.411310416668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45982.411310416668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45982.411310416668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45982.411310416668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45982.411310416668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45982.411310416668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45982.411310416668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45982.411310416668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45982.411310416668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45982.411310416668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45982.411310416668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45982.411310416668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45982.411310416668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45982.411310416668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45982.411310416668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45982.411310416668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45982.411310416668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45982.411310416668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45982.411310416668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45982.411310416668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45982.411310416668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45982.411310416668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45982.411310416668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45982.411310416668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45982.411310416668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45982.411310416668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45982.411310416668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45982.411310416668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45982.411310416668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45982.411310416668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45982.411310416668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45982.411310416668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45982.411310416668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45982.411310416668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45982.411310416668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45982.411310416668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45982.411310416668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45982.411310416668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45982.411310416668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45982.411310416668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45982.411310416668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45982.411310416668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45982.411310416668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45982.411310416668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45982.411310416668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45982.411310416668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45982.411310416668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45982.411310416668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45982.411310416668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45982.411310416668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45982.411310416668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45982.411310416668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45982.411310416668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45982.411310416668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45982.411310416668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45982.411310416668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45982.411310416668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45982.411310416668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45982.411310416668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45982.411310416668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45982.411310416668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45982.411310416668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45982.411310416668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45982.411310416668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45982.411310416668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45982.411310416668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45982.411310416668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45982.411310416668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45982.411310416668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45982.411310416668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45982.411310416668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45982.411310416668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45982.411310416668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45982.411310416668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45982.411310416668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45982.411310416668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45982.411310416668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45982.411310416668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45982.411310416668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45982.411310416668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45982.411310416668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45982.411310416668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45982.411310416668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45982.411310416668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45982.411310416668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45982.411310416668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45982.411310416668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45982.411310416668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45982.411310416668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45982.411310416668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45982.411310416668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45982.411310416668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45982.411310416668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45982.411310416668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45982.411310416668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45982.411310416668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45982.411310416668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45982.411310416668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45982.411310416668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45982.411310416668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45982.411310416668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45982.411310416668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45982.411310416668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45982.411310416668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45982.411310416668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45982.411310416668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45982.411310416668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45982.411310416668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45982.411310416668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45982.411310416668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45982.411310416668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45982.411310416668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45982.411310416668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45982.411310416668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45982.411310416668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45982.411310416668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45982.411310416668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45982.411310416668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45982.411310416668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45982.411310416668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45982.411310416668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45982.411310416668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45982.411310416668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45982.411310416668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45982.411310416668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45982.411310416668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45982.411310416668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45982.411310416668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45982.411310416668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45982.411310416668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45982.411310416668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45982.411310416668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45982.411310416668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45982.411310416668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45982.411310416668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45982.411310416668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45982.411310416668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45982.411310416668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45982.411310416668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278.93059247684869</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9" ca="1" si="0">IFERROR(NOW()-F3,"")</f>
        <v>45982.411310069445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45982.411310069445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45982.411310069445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45982.411310069445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45982.411310069445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45982.411310069445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45982.411310069445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45982.411310069445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45982.411310069445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45982.411310069445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45982.411310069445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45982.411310069445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45982.411310069445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45982.411310069445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45982.411310069445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45982.411310069445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45982.411310069445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45982.411310069445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45982.411310069445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45982.411310069445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45982.411310069445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45982.411310069445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45982.411310069445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45982.411310069445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45982.411310069445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45982.411310069445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45982.411310069445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45982.411310069445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45982.411310069445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45982.411310069445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45982.411310069445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45982.411310069445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45982.411310069445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45982.411310069445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45982.411310069445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45982.411310069445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45982.411310069445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45982.411310069445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45982.411310069445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45982.411310069445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45982.411310069445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45982.411310069445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45982.411310069445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45982.411310069445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45982.411310069445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45982.411310069445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45982.411310069445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45982.411310069445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45982.411310069445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45982.411310069445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45982.411310069445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45982.411310069445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45982.411310069445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45982.411310069445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45982.411310069445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45982.411310069445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45982.411310069445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45982.411310069445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45982.411310069445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45982.411310069445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45982.411310069445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45982.411310069445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45982.411310069445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45982.411310069445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45982.411310069445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45982.411310069445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45982.411310069445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45982.411310069445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45982.411310069445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45982.411310069445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45982.411310069445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45982.411310069445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45982.411310069445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45982.411310069445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45982.411310069445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45982.411310069445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45982.411310069445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45982.411310069445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45982.411310069445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45982.411310069445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45982.411310069445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45982.411310069445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45982.411310069445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45982.411310069445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45982.411310069445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45982.411310069445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45982.411310069445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45982.411310069445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45982.411310069445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45982.411310069445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45982.411310069445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45982.411310069445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45982.411310069445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45982.411310069445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45982.411310069445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45982.411310069445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45982.411310069445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45982.411310069445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45982.411310069445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45982.411310069445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45982.411310069445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45982.411310069445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45982.411310069445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45982.411310069445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45982.411310069445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45982.411310069445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45982.411310069445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45982.411310069445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45982.411310069445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45982.411310069445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45982.411310069445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45982.411310069445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45982.411310069445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45982.411310069445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45982.411310069445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45982.411310069445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45982.411310069445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45982.411310069445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45982.411310069445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45982.411310069445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45982.411310069445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45982.411310069445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45982.411310069445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45982.411310069445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45982.411310069445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45982.411310069445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45982.411310069445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45982.411310069445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45982.411310069445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45982.411310069445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45982.411310069445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45982.411310069445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45982.411310069445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45982.411310069445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45982.411310069445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45982.411310069445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45982.411310069445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45982.411310069445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45982.411310069445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45982.411310069445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45982.411310069445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45982.411310069445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45982.411310069445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45982.411310069445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45982.411310069445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45982.411310069445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45982.411310069445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45982.411310069445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45982.411310069445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45982.411310069445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45982.411310069445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45982.411310069445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45982.411310069445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45982.411310069445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45982.411310069445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45982.411310069445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45982.411310069445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45982.411310069445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45982.411310069445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45982.411310069445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45982.411310069445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45982.411310069445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45982.411310069445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45982.411310069445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45982.411310069445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45982.411310069445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45982.411310069445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45982.411310069445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45982.411310069445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45982.411310069445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45982.411310069445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45982.411310069445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45982.411310069445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45982.411310069445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45982.411310069445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45982.411310069445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45982.411310069445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45982.411310069445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45982.411310069445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45982.411310069445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45982.411310069445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45982.411310069445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45982.411310069445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45982.411310069445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45982.411310069445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45982.411310069445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45982.411310069445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45982.411310069445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45982.411310069445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45982.411310069445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45982.411310069445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45982.411310069445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45982.411310069445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45982.411310069445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45982.411310069445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45982.411310069445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45982.411310069445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45982.411310069445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45982.411310069445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45982.411310069445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45982.411310069445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45982.411310069445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45982.411310069445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45982.411310069445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45982.411310069445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45982.411310069445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45982.411310069445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45982.411310069445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45982.411310069445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45982.411310069445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45982.411310069445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45982.411310069445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45982.411310069445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45982.411310069445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45982.411310069445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45982.411310069445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45982.411310069445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45982.411310069445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45982.411310069445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45982.411310069445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45982.411310069445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45982.411310069445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45982.411310069445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45982.411310069445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45982.411310069445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45982.411310069445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45982.411310069445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45982.411310069445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45982.411310069445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45982.411310069445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45982.411310069445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45982.411310069445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45982.411310069445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45982.411310069445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45982.411310069445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45982.411310069445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45982.411310069445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45982.411310069445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45982.411310069445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45982.411310069445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45982.411310069445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45982.411310069445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45982.411310069445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45982.411310069445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45982.411310069445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45982.411310069445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45982.411310069445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45982.411310069445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45982.411310069445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45982.411310069445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45982.411310069445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45982.411310069445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45982.411310069445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45982.411310069445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45982.411310069445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45982.411310069445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45982.411310069445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45982.411310069445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45982.411310069445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45982.411310069445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45982.411310069445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45982.411310069445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45982.411310069445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45982.411310069445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45982.411310069445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45982.411310069445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45982.411310069445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45982.411310069445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45982.411310069445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45982.411310069445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45982.411310069445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45982.411310069445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45982.411310069445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45982.411310069445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45982.411310069445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45982.411310069445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45982.411310069445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45982.411310069445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45982.411310069445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45982.411310069445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45982.411310069445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45982.411310069445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45982.411310069445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45982.411310069445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45982.411310069445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45982.411310069445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45982.411310069445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45982.411310069445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45982.411310069445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45982.411310069445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45982.411310069445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45982.411310069445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45982.411310069445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45982.411310069445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45982.411310069445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45982.411310069445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45982.411310069445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45982.411310069445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45982.411310069445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45982.411310069445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45982.411310069445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45982.411310069445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45982.411310069445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45982.411310069445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45982.411310069445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45982.411310069445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45982.411310069445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45982.411310069445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45982.411310069445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45982.411310069445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45982.411310069445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45982.411310069445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45982.411310069445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45982.411310069445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45982.411310069445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45982.411310069445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45982.411310069445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45982.411310069445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45982.411310069445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45982.411310069445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45982.411310069445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45982.411310069445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45982.411310069445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45982.411310069445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45982.411310069445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45982.411310069445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45982.411310069445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45982.411310069445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45982.411310069445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45982.411310069445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45982.411310069445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45982.411310069445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45982.411310069445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45982.411310069445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45982.411310069445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45982.411310069445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45982.411310069445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45982.411310069445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45982.411310069445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45982.411310069445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45982.411310069445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45982.411310069445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45982.411310069445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45982.411310069445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45982.411310069445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45982.411310069445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45982.411310069445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45982.411310069445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45982.411310069445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45982.411310069445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45982.411310069445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45982.411310069445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45982.411310069445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45982.411310069445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45982.411310069445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45982.411310069445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45982.411310069445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45982.411310069445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45982.411310069445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45982.411310069445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45982.411310069445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45982.411310069445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45982.411310069445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45982.411310069445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45982.411310069445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45982.411310069445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45982.411310069445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45982.411310069445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45982.411310069445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45982.411310069445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45982.411310069445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45982.411310069445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45982.411310069445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45982.411310069445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45982.411310069445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45982.411310069445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45982.411310069445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45982.411310069445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45982.411310069445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45982.411310069445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45982.411310069445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45982.411310069445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45982.411310069445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45982.411310069445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45982.411310069445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45982.411310069445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45982.411310069445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45982.411310069445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45982.411310069445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45982.411310069445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45982.411310069445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45982.411310069445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45982.411310069445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45982.411310069445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45982.411310069445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45982.411310069445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45982.411310069445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45982.411310069445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45982.411310069445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45982.411310069445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45982.411310069445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45982.411310069445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45982.411310069445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45982.411310069445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45982.411310069445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45982.411310069445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45982.411310069445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45982.411310069445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45982.411310069445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45982.411310069445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45982.411310069445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45982.411310069445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45982.411310069445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45982.411310069445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45982.411310069445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45982.411310069445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45982.411310069445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45982.411310069445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45982.411310069445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45982.411310069445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45982.411310069445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45982.411310069445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45982.411310069445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45982.411310069445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45982.411310069445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45982.411310069445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45982.411310069445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45982.411310069445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45982.411310069445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45982.411310069445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45982.411310069445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45982.411310069445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45982.411310069445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45982.411310069445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45982.411310069445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45982.411310069445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45982.411310069445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45982.411310069445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45982.411310069445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45982.411310069445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45982.411310069445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45982.411310069445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45982.411310069445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45982.411310069445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45982.411310069445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45982.411310069445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45982.411310069445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45982.411310069445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45982.411310069445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45982.411310069445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45982.411310069445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45982.411310069445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45982.411310069445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45982.411310069445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45982.411310069445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45982.411310069445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45982.411310069445</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opLeftCell="C1" workbookViewId="0">
      <selection activeCell="D7" sqref="D7: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90.579250231479818</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56.222433101851493</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33.750199305555725</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4.8965068287070608</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1.0380114583313116</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45982.411310069445</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45982.411310069445</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45982.411310069445</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45982.411310069445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45982.411310069445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45982.411310069445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45982.411310069445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45982.411310069445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45982.411310069445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45982.411310069445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45982.411310069445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45982.411310069445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45982.411310069445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45982.411310069445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45982.411310069445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45982.411310069445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45982.411310069445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45982.411310069445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45982.411310069445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45982.411310069445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45982.411310069445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45982.411310069445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45982.411310069445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45982.411310069445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45982.411310069445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45982.411310069445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45982.411310069445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45982.411310069445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45982.411310069445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45982.411310069445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45982.411310069445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45982.411310069445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45982.411310069445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45982.411310069445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45982.411310069445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45982.411310069445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45982.411310069445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45982.411310069445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45982.411310069445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45982.411310069445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45982.411310069445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45982.411310069445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45982.411310069445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45982.411310069445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45982.411310069445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45982.411310069445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45982.411310069445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45982.411310069445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45982.411310069445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45982.411310069445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45982.411310069445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45982.411310069445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45982.411310069445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45982.411310069445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45982.411310069445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45982.411310069445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45982.411310069445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45982.411310069445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45982.411310069445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45982.411310069445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45982.411310069445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45982.411310069445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45982.411310069445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45982.411310069445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45982.411310069445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45982.411310069445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45982.411310069445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45982.411310069445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45982.411310069445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45982.411310069445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45982.411310069445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45982.411310069445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45982.411310069445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45982.411310069445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45982.411310069445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45982.411310069445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45982.411310069445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45982.411310069445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45982.411310069445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45982.411310069445</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45982.411310069445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45982.411310069445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45982.411310069445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45982.411310069445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45982.411310069445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45982.411310069445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45982.411310069445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45982.411310069445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45982.411310069445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45982.411310069445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45982.411310069445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45982.411310069445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45982.411310069445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45982.411310069445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45982.411310069445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45982.411310069445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45982.411310069445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45982.411310069445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45982.411310069445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45982.411310069445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45982.411310069445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45982.411310069445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45982.411310069445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45982.411310069445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45982.411310069445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45982.411310069445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45982.411310069445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45982.411310069445</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28361</v>
      </c>
      <c r="E2" s="109" t="s">
        <v>39021</v>
      </c>
      <c r="F2" s="121"/>
      <c r="G2" s="104">
        <f t="shared" ref="G2:G35" ca="1" si="0">IFERROR(NOW()-F2,"-")</f>
        <v>45982.411310416668</v>
      </c>
      <c r="H2" s="121">
        <v>45982.321527777778</v>
      </c>
      <c r="I2" s="119" t="str">
        <f>IFERROR(VLOOKUP(D2,DB!A:F,6,0),"")</f>
        <v>SCECO</v>
      </c>
      <c r="J2" s="119" t="str">
        <f>IFERROR(VLOOKUP(D2,DB!A:G,7,0),"")</f>
        <v>Vandalized</v>
      </c>
      <c r="K2" s="122" t="s">
        <v>39119</v>
      </c>
      <c r="L2" s="123" t="str">
        <f>IFERROR(VLOOKUP(D2,DB!A:I,9,0),"")</f>
        <v>Latis</v>
      </c>
    </row>
    <row r="3" spans="1:16382" ht="31.5" customHeight="1">
      <c r="A3" s="118" t="s">
        <v>39120</v>
      </c>
      <c r="B3" s="119" t="str">
        <f>IFERROR(VLOOKUP(D3,DB!A:K,11,0),"")</f>
        <v>R6</v>
      </c>
      <c r="C3" s="120">
        <v>1</v>
      </c>
      <c r="D3" s="119" t="s">
        <v>29090</v>
      </c>
      <c r="E3" s="109" t="s">
        <v>39021</v>
      </c>
      <c r="F3" s="121">
        <v>45982.349189814813</v>
      </c>
      <c r="G3" s="104">
        <f t="shared" ca="1" si="0"/>
        <v>6.212060185498558E-2</v>
      </c>
      <c r="H3" s="121">
        <v>45982.349143518521</v>
      </c>
      <c r="I3" s="119" t="str">
        <f>IFERROR(VLOOKUP(D3,DB!A:F,6,0),"")</f>
        <v>Generator-DG</v>
      </c>
      <c r="J3" s="119" t="str">
        <f>IFERROR(VLOOKUP(D3,DB!A:G,7,0),"")</f>
        <v>Vandalized</v>
      </c>
      <c r="K3" s="122" t="s">
        <v>39121</v>
      </c>
      <c r="L3" s="123" t="str">
        <f>IFERROR(VLOOKUP(D3,DB!A:I,9,0),"")</f>
        <v>Latis</v>
      </c>
    </row>
    <row r="4" spans="1:16382" ht="31.5" customHeight="1">
      <c r="A4" s="118"/>
      <c r="B4" s="119" t="str">
        <f>IFERROR(VLOOKUP(D4,DB!A:K,11,0),"")</f>
        <v/>
      </c>
      <c r="C4" s="120"/>
      <c r="D4" s="119"/>
      <c r="E4" s="109"/>
      <c r="F4" s="121"/>
      <c r="G4" s="104">
        <f t="shared" ca="1" si="0"/>
        <v>45982.411310416668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45982.411310416668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45982.411310416668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45982.411310416668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45982.411310416668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45982.411310416668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45982.411310416668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45982.411310416668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45982.411310416668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45982.411310416668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45982.411310416668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45982.411310416668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45982.411310416668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45982.411310416668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45982.411310416668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45982.411310416668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45982.411310416668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45982.411310416668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45982.411310416668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45982.411310416668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45982.411310416668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45982.411310416668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45982.411310416668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45982.411310416668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45982.411310416668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45982.411310416668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45982.411310416668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45982.411310416668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45982.411310416668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45982.411310416668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45982.411310416668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45982.411310416668</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2025-11-21T06:54:17Z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