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86" documentId="120_S{2AC9BD13-BADA-5192-A53E-5A8FF88502F6}" xr6:coauthVersionLast="47" xr6:coauthVersionMax="47" xr10:uidLastSave="{6D9677D6-0D23-47B8-BB28-60F11E6E875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<sst xmlns="http://schemas.openxmlformats.org/spreadsheetml/2006/main" count="181523" uniqueCount="39139">
  <si>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</si>
  <si>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</si>
  <si>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</si>
  <si>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</si>
  <si>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</si>
  <si>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</si>
  <si>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</si>
  <si>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</si>
  <si>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</si>
  <si>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</si>
  <si>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</si>
  <si>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</si>
  <si>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</si>
  <si>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</si>
  <si>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</si>
  <si>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</si>
  <si>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</si>
  <si>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</si>
  <si>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</si>
  <si>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</si>
  <si>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</si>
  <si>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</si>
  <si>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</si>
  <si>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</si>
  <si>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</si>
  <si>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</si>
  <si>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</si>
  <si>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</si>
  <si>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</si>
  <si>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</si>
  <si>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</si>
  <si>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</si>
  <si>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</si>
  <si>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</si>
  <si>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</si>
  <si>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</si>
  <si>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</si>
  <si>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</si>
  <si>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</si>
  <si>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</si>
  <si>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</si>
  <si>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</si>
  <si>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</si>
  <si>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</si>
  <si>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</si>
  <si>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</si>
  <si>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</si>
  <si>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</si>
  <si>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</si>
  <si>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</si>
  <si>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</si>
  <si>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</si>
  <si>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</si>
  <si>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</si>
  <si>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</si>
  <si>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</si>
  <si>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</si>
  <si>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</si>
  <si>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</si>
  <si>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</si>
  <si>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</si>
  <si>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</si>
  <si>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</si>
  <si>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</si>
  <si>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</si>
  <si>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</si>
  <si>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</si>
  <si>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</si>
  <si>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</si>
  <si>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</si>
  <si>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</si>
  <si>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</si>
  <si>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</si>
  <si>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</si>
  <si>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</si>
  <si>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</si>
  <si>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</si>
  <si>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</si>
  <si>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</si>
  <si>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</si>
  <si>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</si>
  <si>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</si>
  <si>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</si>
  <si>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</si>
  <si>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</si>
  <si>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</si>
  <si>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</si>
  <si>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</si>
  <si>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</si>
  <si>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</si>
  <si>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</si>
  <si>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</si>
  <si>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</si>
  <si>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</si>
  <si>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</si>
  <si>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</si>
  <si>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</si>
  <si>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</si>
  <si>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</si>
  <si>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</si>
  <si>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</si>
  <si>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</si>
  <si>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</si>
  <si>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</si>
  <si>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</si>
  <si>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</si>
  <si>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</si>
  <si>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</si>
  <si>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</si>
  <si>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</si>
  <si>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</si>
  <si>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</si>
  <si>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</si>
  <si>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</si>
  <si>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</si>
  <si>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</si>
  <si>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</si>
  <si>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</si>
  <si>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</si>
  <si>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</si>
  <si>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</si>
  <si>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</si>
  <si>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</si>
  <si>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</si>
  <si>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</si>
  <si>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</si>
  <si>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</si>
  <si>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</si>
  <si>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</si>
  <si>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</si>
  <si>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</si>
  <si>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</si>
  <si>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</si>
  <si>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</si>
  <si>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</si>
  <si>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</si>
  <si>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</si>
  <si>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</si>
  <si>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</si>
  <si>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</si>
  <si>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</si>
  <si>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</si>
  <si>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</si>
  <si>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</si>
  <si>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</si>
  <si>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</si>
  <si>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</si>
  <si>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</si>
  <si>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</si>
  <si>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</si>
  <si>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</si>
  <si>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</si>
  <si>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</si>
  <si>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</si>
  <si>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</si>
  <si>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</si>
  <si>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</si>
  <si>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</si>
  <si>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</si>
  <si>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</si>
  <si>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</si>
  <si>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</si>
  <si>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</si>
  <si>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</si>
  <si>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</si>
  <si>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</si>
  <si>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</si>
  <si>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</si>
  <si>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</si>
  <si>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</si>
  <si>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</si>
  <si>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</si>
  <si>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</si>
  <si>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</si>
  <si>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</si>
  <si>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</si>
  <si>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</si>
  <si>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</si>
  <si>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</si>
  <si>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</si>
  <si>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</si>
  <si>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</si>
  <si>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</si>
  <si>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</si>
  <si>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</si>
  <si>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</si>
  <si>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</si>
  <si>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</si>
  <si>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</si>
  <si>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</si>
  <si>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</si>
  <si>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</si>
  <si>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</si>
  <si>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</si>
  <si>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</si>
  <si>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</si>
  <si>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</si>
  <si>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</si>
  <si>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</si>
  <si>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</si>
  <si>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</si>
  <si>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</si>
  <si>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</si>
  <si>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</si>
  <si>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</si>
  <si>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</si>
  <si>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</si>
  <si>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</si>
  <si>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</si>
  <si>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</si>
  <si>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</si>
  <si>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</si>
  <si>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</si>
  <si>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</si>
  <si>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</si>
  <si>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</si>
  <si>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</si>
  <si>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</si>
  <si>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</si>
  <si>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</si>
  <si>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</si>
  <si>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</si>
  <si>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</si>
  <si>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</si>
  <si>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</si>
  <si>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</si>
  <si>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</si>
  <si>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</si>
  <si>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</si>
  <si>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</si>
  <si>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</si>
  <si>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</si>
  <si>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</si>
  <si>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</si>
  <si>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</si>
  <si>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</si>
  <si>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</si>
  <si>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</si>
  <si>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</si>
  <si>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</si>
  <si>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</si>
  <si>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</si>
  <si>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</si>
  <si>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</si>
  <si>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</si>
  <si>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</si>
  <si>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</si>
  <si>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</si>
  <si>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</si>
  <si>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</si>
  <si>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</si>
  <si>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</si>
  <si>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</si>
  <si>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</si>
  <si>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</si>
  <si>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</si>
  <si>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</si>
  <si>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</si>
  <si>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</si>
  <si>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</si>
  <si>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</si>
  <si>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</si>
  <si>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</si>
  <si>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</si>
  <si>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</si>
  <si>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</si>
  <si>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</si>
  <si>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</si>
  <si>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</si>
  <si>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</si>
  <si>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</si>
  <si>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</si>
  <si>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</si>
  <si>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</si>
  <si>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</si>
  <si>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</si>
  <si>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</si>
  <si>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</si>
  <si>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</si>
  <si>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</si>
  <si>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</si>
  <si>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</si>
  <si>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</si>
  <si>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</si>
  <si>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</si>
  <si>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</si>
  <si>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</si>
  <si>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</si>
  <si>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</si>
  <si>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</si>
  <si>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</si>
  <si>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</si>
  <si>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</si>
  <si>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</si>
  <si>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</si>
  <si>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</si>
  <si>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</si>
  <si>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</si>
  <si>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</si>
  <si>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</si>
  <si>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</si>
  <si>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</si>
  <si>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</si>
  <si>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</si>
  <si>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</si>
  <si>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</si>
  <si>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</si>
  <si>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</si>
  <si>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</si>
  <si>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</si>
  <si>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</si>
  <si>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</si>
  <si>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</si>
  <si>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</si>
  <si>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</si>
  <si>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</si>
  <si>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</si>
  <si>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</si>
  <si>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</si>
  <si>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</si>
  <si>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</si>
  <si>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</si>
  <si>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</si>
  <si>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</si>
  <si>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</si>
  <si>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</si>
  <si>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</si>
  <si>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</si>
  <si>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</si>
  <si>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</si>
  <si>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</si>
  <si>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</si>
  <si>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</si>
  <si>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</si>
  <si>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</si>
  <si>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</si>
  <si>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</si>
  <si>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</si>
  <si>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</si>
  <si>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</si>
  <si>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</si>
  <si>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</si>
  <si>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</si>
  <si>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</si>
  <si>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</si>
  <si>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</si>
  <si>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</si>
  <si>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</si>
  <si>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</si>
  <si>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</si>
  <si>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</si>
  <si>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</si>
  <si>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</si>
  <si>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</si>
  <si>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</si>
  <si>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</si>
  <si>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</si>
  <si>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</si>
  <si>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</si>
  <si>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</si>
  <si>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</si>
  <si>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</si>
  <si>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</si>
  <si>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</si>
  <si>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</si>
  <si>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</si>
  <si>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</si>
  <si>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</si>
  <si>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</si>
  <si>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</si>
  <si>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</si>
  <si>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</si>
  <si>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</si>
  <si>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</si>
  <si>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</si>
  <si>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</si>
  <si>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</si>
  <si>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</si>
  <si>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</si>
  <si>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</si>
  <si>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</si>
  <si>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</si>
  <si>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</si>
  <si>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</si>
  <si>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</si>
  <si>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</si>
  <si>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</si>
  <si>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</si>
  <si>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</si>
  <si>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</si>
  <si>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</si>
  <si>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</si>
  <si>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</si>
  <si>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</si>
  <si>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</si>
  <si>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</si>
  <si>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</si>
  <si>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</si>
  <si>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</si>
  <si>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</si>
  <si>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</si>
  <si>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</si>
  <si>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</si>
  <si>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</si>
  <si>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</si>
  <si>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</si>
  <si>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</si>
  <si>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</si>
  <si>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</si>
  <si>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</si>
  <si>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</si>
  <si>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</si>
  <si>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</si>
  <si>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</si>
  <si>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</si>
  <si>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</si>
  <si>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</si>
  <si>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</si>
  <si>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</si>
  <si>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</si>
  <si>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</si>
  <si>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</si>
  <si>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</si>
  <si>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</si>
  <si>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</si>
  <si>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</si>
  <si>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</si>
  <si>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</si>
  <si>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</si>
  <si>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</si>
  <si>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</si>
  <si>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</si>
  <si>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</si>
  <si>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</si>
  <si>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</si>
  <si>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</si>
  <si>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</si>
  <si>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</si>
  <si>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</si>
  <si>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</si>
  <si>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</si>
  <si>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</si>
  <si>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</si>
  <si>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</si>
  <si>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</si>
  <si>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</si>
  <si>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</si>
  <si>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</si>
  <si>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</si>
  <si>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</si>
  <si>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</si>
  <si>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</si>
  <si>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</si>
  <si>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</si>
  <si>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</si>
  <si>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</si>
  <si>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</si>
  <si>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</si>
  <si>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</si>
  <si>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</si>
  <si>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</si>
  <si>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</si>
  <si>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</si>
  <si>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</si>
  <si>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</si>
  <si>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</si>
  <si>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</si>
  <si>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</si>
  <si>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</si>
  <si>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</si>
  <si>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</si>
  <si>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</si>
  <si>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</si>
  <si>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</si>
  <si>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</si>
  <si>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</si>
  <si>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</si>
  <si>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</si>
  <si>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</si>
  <si>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</si>
  <si>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</si>
  <si>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</si>
  <si>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</si>
  <si>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</si>
  <si>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</si>
  <si>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</si>
  <si>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</si>
  <si>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</si>
  <si>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</si>
  <si>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</si>
  <si>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</si>
  <si>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</si>
  <si>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</si>
  <si>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</si>
  <si>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</si>
  <si>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</si>
  <si>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</si>
  <si>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</si>
  <si>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</si>
  <si>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</si>
  <si>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</si>
  <si>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</si>
  <si>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</si>
  <si>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</si>
  <si>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</si>
  <si>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</si>
  <si>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</si>
  <si>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</si>
  <si>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</si>
  <si>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</si>
  <si>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</si>
  <si>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</si>
  <si>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</si>
  <si>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</si>
  <si>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</si>
  <si>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</si>
  <si>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</si>
  <si>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</si>
  <si>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</si>
  <si>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</si>
  <si>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</si>
  <si>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</si>
  <si>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</si>
  <si>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</si>
  <si>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</si>
  <si>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</si>
  <si>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</si>
  <si>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</si>
  <si>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</si>
  <si>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</si>
  <si>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</si>
  <si>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</si>
  <si>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</si>
  <si>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</si>
  <si>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</si>
  <si>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</si>
  <si>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</si>
  <si>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</si>
  <si>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</si>
  <si>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</si>
  <si>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</si>
  <si>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</si>
  <si>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</si>
  <si>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</si>
  <si>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</si>
  <si>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</si>
  <si>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</si>
  <si>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</si>
  <si>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</si>
  <si>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</si>
  <si>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</si>
  <si>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</si>
  <si>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</si>
  <si>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</si>
  <si>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</si>
  <si>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</si>
  <si>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</si>
  <si>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</si>
  <si>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</si>
  <si>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</si>
  <si>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</si>
  <si>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</si>
  <si>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</si>
  <si>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</si>
  <si>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</si>
  <si>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</si>
  <si>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</si>
  <si>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</si>
  <si>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</si>
  <si>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</si>
  <si>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</si>
  <si>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</si>
  <si>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</si>
  <si>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</si>
  <si>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</si>
  <si>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</si>
  <si>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</si>
  <si>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</si>
  <si>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</si>
  <si>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</si>
  <si>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</si>
  <si>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</si>
  <si>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</si>
  <si>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</si>
  <si>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</si>
  <si>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</si>
  <si>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</si>
  <si>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</si>
  <si>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</si>
  <si>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</si>
  <si>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</si>
  <si>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</si>
  <si>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</si>
  <si>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</si>
  <si>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</si>
  <si>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</si>
  <si>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</si>
  <si>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</si>
  <si>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</si>
  <si>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</si>
  <si>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</si>
  <si>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</si>
  <si>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</si>
  <si>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</si>
  <si>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</si>
  <si>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</si>
  <si>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</si>
  <si>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</si>
  <si>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</si>
  <si>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</si>
  <si>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</si>
  <si>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</si>
  <si>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</si>
  <si>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</si>
  <si>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</si>
  <si>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</si>
  <si>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</si>
  <si>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</si>
  <si>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</si>
  <si>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</si>
  <si>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</si>
  <si>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</si>
  <si>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</si>
  <si>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</si>
  <si>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</si>
  <si>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</si>
  <si>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</si>
  <si>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</si>
  <si>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</si>
  <si>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</si>
  <si>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</si>
  <si>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</si>
  <si>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</si>
  <si>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</si>
  <si>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</si>
  <si>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</si>
  <si>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</si>
  <si>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</si>
  <si>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</si>
  <si>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</si>
  <si>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</si>
  <si>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</si>
  <si>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</si>
  <si>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</si>
  <si>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</si>
  <si>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</si>
  <si>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</si>
  <si>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</si>
  <si>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</si>
  <si>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</si>
  <si>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</si>
  <si>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</si>
  <si>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</si>
  <si>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</si>
  <si>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</si>
  <si>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</si>
  <si>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</si>
  <si>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</si>
  <si>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</si>
  <si>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</si>
  <si>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</si>
  <si>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</si>
  <si>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</si>
  <si>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</si>
  <si>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</si>
  <si>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</si>
  <si>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</si>
  <si>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</si>
  <si>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</si>
  <si>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</si>
  <si>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</si>
  <si>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</si>
  <si>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</si>
  <si>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</si>
  <si>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</si>
  <si>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</si>
  <si>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</si>
  <si>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</si>
  <si>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</si>
  <si>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</si>
  <si>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</si>
  <si>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</si>
  <si>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</si>
  <si>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</si>
  <si>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</si>
  <si>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</si>
  <si>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</si>
  <si>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</si>
  <si>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</si>
  <si>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</si>
  <si>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</si>
  <si>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</si>
  <si>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</si>
  <si>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</si>
  <si>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</si>
  <si>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</si>
  <si>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</si>
  <si>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</si>
  <si>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</si>
  <si>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</si>
  <si>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</si>
  <si>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</si>
  <si>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</si>
  <si>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</si>
  <si>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</si>
  <si>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</si>
  <si>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</si>
  <si>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</si>
  <si>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</si>
  <si>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</si>
  <si>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</si>
  <si>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</si>
  <si>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</si>
  <si>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</si>
  <si>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</si>
  <si>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</si>
  <si>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</si>
  <si>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</si>
  <si>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</si>
  <si>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</si>
  <si>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</si>
  <si>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</si>
  <si>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</si>
  <si>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</si>
  <si>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</si>
  <si>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</si>
  <si>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</si>
  <si>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</si>
  <si>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</si>
  <si>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</si>
  <si>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</si>
  <si>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</si>
  <si>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</si>
  <si>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</si>
  <si>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</si>
  <si>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</si>
  <si>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</si>
  <si>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</si>
  <si>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</si>
  <si>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</si>
  <si>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</si>
  <si>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</si>
  <si>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</si>
  <si>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</si>
  <si>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</si>
  <si>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</si>
  <si>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</si>
  <si>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</si>
  <si>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</si>
  <si>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</si>
  <si>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</si>
  <si>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</si>
  <si>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</si>
  <si>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</si>
  <si>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</si>
  <si>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</si>
  <si>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</si>
  <si>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</si>
  <si>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</si>
  <si>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</si>
  <si>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</si>
  <si>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</si>
  <si>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</si>
  <si>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</si>
  <si>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</si>
  <si>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</si>
  <si>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</si>
  <si>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</si>
  <si>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</si>
  <si>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</si>
  <si>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</si>
  <si>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</si>
  <si>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</si>
  <si>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</si>
  <si>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</si>
  <si>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</si>
  <si>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</si>
  <si>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</si>
  <si>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</si>
  <si>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</si>
  <si>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</si>
  <si>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</si>
  <si>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</si>
  <si>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</si>
  <si>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</si>
  <si>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</si>
  <si>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</si>
  <si>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</si>
  <si>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</si>
  <si>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</si>
  <si>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</si>
  <si>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</si>
  <si>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</si>
  <si>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</si>
  <si>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</si>
  <si>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</si>
  <si>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</si>
  <si>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</si>
  <si>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</si>
  <si>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</si>
  <si>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</si>
  <si>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</si>
  <si>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</si>
  <si>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</si>
  <si>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</si>
  <si>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</si>
  <si>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</si>
  <si>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</si>
  <si>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</si>
  <si>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</si>
  <si>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</si>
  <si>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</si>
  <si>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</si>
  <si>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</si>
  <si>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</si>
  <si>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</si>
  <si>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</si>
  <si>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</si>
  <si>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</si>
  <si>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</si>
  <si>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</si>
  <si>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</si>
  <si>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</si>
  <si>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</si>
  <si>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</si>
  <si>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</si>
  <si>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</si>
  <si>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</si>
  <si>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</si>
  <si>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</si>
  <si>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</si>
  <si>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</si>
  <si>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</si>
  <si>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</si>
  <si>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</si>
  <si>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</si>
  <si>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</si>
  <si>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</si>
  <si>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</si>
  <si>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</si>
  <si>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</si>
  <si>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</si>
  <si>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</si>
  <si>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</si>
  <si>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</si>
  <si>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</si>
  <si>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</si>
  <si>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</si>
  <si>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</si>
  <si>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</si>
  <si>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</si>
  <si>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</si>
  <si>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</si>
  <si>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</si>
  <si>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</si>
  <si>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</si>
  <si>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</si>
  <si>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</si>
  <si>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</si>
  <si>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</si>
  <si>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</si>
  <si>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</si>
  <si>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</si>
  <si>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</si>
  <si>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</si>
  <si>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</si>
  <si>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</si>
  <si>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</si>
  <si>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</si>
  <si>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</si>
  <si>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</si>
  <si>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</si>
  <si>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</si>
  <si>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</si>
  <si>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</si>
  <si>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</si>
  <si>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</si>
  <si>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</si>
  <si>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</si>
  <si>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</si>
  <si>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</si>
  <si>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</si>
  <si>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</si>
  <si>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</si>
  <si>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</si>
  <si>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</si>
  <si>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</si>
  <si>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</si>
  <si>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</si>
  <si>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</si>
  <si>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</si>
  <si>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</si>
  <si>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</si>
  <si>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</si>
  <si>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</si>
  <si>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</si>
  <si>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</si>
  <si>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</si>
  <si>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</si>
  <si>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</si>
  <si>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</si>
  <si>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</si>
  <si>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</si>
  <si>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</si>
  <si>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</si>
  <si>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</si>
  <si>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</si>
  <si>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</si>
  <si>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</si>
  <si>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</si>
  <si>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</si>
  <si>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</si>
  <si>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</si>
  <si>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</si>
  <si>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</si>
  <si>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</si>
  <si>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</si>
  <si>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</si>
  <si>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</si>
  <si>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</si>
  <si>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</si>
  <si>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</si>
  <si>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</si>
  <si>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</si>
  <si>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</si>
  <si>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</si>
  <si>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</si>
  <si>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</si>
  <si>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</si>
  <si>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</si>
  <si>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</si>
  <si>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</si>
  <si>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</si>
  <si>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</si>
  <si>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</si>
  <si>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</si>
  <si>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</si>
  <si>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</si>
  <si>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</si>
  <si>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</si>
  <si>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</si>
  <si>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</si>
  <si>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</si>
  <si>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</si>
  <si>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</si>
  <si>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</si>
  <si>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</si>
  <si>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</si>
  <si>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</si>
  <si>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</si>
  <si>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</si>
  <si>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</si>
  <si>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</si>
  <si>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</si>
  <si>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</si>
  <si>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</si>
  <si>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</si>
  <si>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</si>
  <si>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</si>
  <si>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</si>
  <si>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</si>
  <si>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</si>
  <si>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</si>
  <si>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</si>
  <si>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</si>
  <si>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</si>
  <si>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</si>
  <si>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</si>
  <si>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</si>
  <si>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</si>
  <si>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</si>
  <si>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</si>
  <si>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</si>
  <si>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</si>
  <si>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</si>
  <si>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</si>
  <si>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</si>
  <si>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</si>
  <si>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</si>
  <si>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</si>
  <si>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</si>
  <si>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</si>
  <si>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</si>
  <si>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</si>
  <si>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</si>
  <si>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</si>
  <si>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</si>
  <si>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</si>
  <si>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</si>
  <si>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</si>
  <si>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</si>
  <si>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</si>
  <si>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</si>
  <si>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</si>
  <si>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</si>
  <si>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</si>
  <si>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</si>
  <si>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</si>
  <si>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</si>
  <si>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</si>
  <si>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</si>
  <si>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</si>
  <si>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</si>
  <si>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</si>
  <si>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</si>
  <si>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</si>
  <si>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</si>
  <si>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</si>
  <si>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</si>
  <si>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</si>
  <si>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</si>
  <si>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</si>
  <si>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</si>
  <si>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</si>
  <si>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</si>
  <si>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</si>
  <si>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</si>
  <si>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</si>
  <si>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</si>
  <si>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</si>
  <si>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</si>
  <si>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</si>
  <si>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</si>
  <si>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</si>
  <si>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</si>
  <si>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</si>
  <si>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</si>
  <si>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</si>
  <si>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</si>
  <si>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</si>
  <si>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</si>
  <si>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</si>
  <si>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</si>
  <si>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</si>
  <si>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</si>
  <si>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</si>
  <si>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</si>
  <si>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</si>
  <si>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</si>
  <si>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</si>
  <si>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</si>
  <si>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</si>
  <si>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</si>
  <si>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</si>
  <si>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</si>
  <si>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</si>
  <si>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</si>
  <si>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</si>
  <si>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</si>
  <si>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</si>
  <si>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</si>
  <si>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</si>
  <si>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</si>
  <si>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</si>
  <si>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</si>
  <si>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</si>
  <si>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</si>
  <si>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</si>
  <si>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</si>
  <si>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</si>
  <si>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</si>
  <si>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</si>
  <si>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</si>
  <si>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</si>
  <si>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</si>
  <si>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</si>
  <si>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</si>
  <si>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</si>
  <si>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</si>
  <si>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</si>
  <si>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</si>
  <si>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</si>
  <si>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</si>
  <si>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</si>
  <si>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</si>
  <si>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</si>
  <si>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</si>
  <si>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</si>
  <si>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</si>
  <si>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</si>
  <si>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</si>
  <si>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</si>
  <si>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</si>
  <si>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</si>
  <si>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</si>
  <si>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</si>
  <si>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</si>
  <si>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</si>
  <si>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</si>
  <si>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</si>
  <si>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</si>
  <si>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</si>
  <si>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</si>
  <si>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</si>
  <si>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</si>
  <si>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</si>
  <si>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</si>
  <si>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</si>
  <si>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</si>
  <si>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</si>
  <si>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</si>
  <si>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</si>
  <si>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</si>
  <si>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</si>
  <si>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</si>
  <si>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</si>
  <si>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</si>
  <si>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</si>
  <si>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</si>
  <si>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</si>
  <si>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</si>
  <si>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</si>
  <si>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</si>
  <si>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</si>
  <si>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</si>
  <si>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</si>
  <si>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</si>
  <si>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</si>
  <si>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</si>
  <si>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</si>
  <si>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</si>
  <si>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</si>
  <si>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</si>
  <si>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</si>
  <si>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</si>
  <si>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</si>
  <si>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</si>
  <si>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</si>
  <si>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</si>
  <si>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</si>
  <si>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</si>
  <si>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</si>
  <si>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</si>
  <si>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</si>
  <si>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</si>
  <si>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</si>
  <si>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</si>
  <si>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</si>
  <si>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</si>
  <si>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</si>
  <si>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</si>
  <si>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</si>
  <si>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</si>
  <si>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</si>
  <si>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</si>
  <si>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</si>
  <si>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</si>
  <si>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</si>
  <si>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</si>
  <si>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</si>
  <si>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</si>
  <si>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</si>
  <si>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</si>
  <si>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</si>
  <si>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</si>
  <si>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</si>
  <si>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</si>
  <si>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</si>
  <si>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</si>
  <si>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</si>
  <si>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</si>
  <si>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</si>
  <si>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</si>
  <si>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</si>
  <si>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</si>
  <si>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</si>
  <si>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</si>
  <si>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</si>
  <si>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</si>
  <si>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</si>
  <si>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</si>
  <si>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</si>
  <si>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</si>
  <si>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</si>
  <si>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</si>
  <si>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</si>
  <si>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</si>
  <si>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</si>
  <si>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</si>
  <si>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</si>
  <si>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</si>
  <si>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</si>
  <si>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</si>
  <si>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</si>
  <si>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</si>
  <si>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</si>
  <si>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</si>
  <si>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</si>
  <si>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</si>
  <si>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</si>
  <si>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</si>
  <si>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</si>
  <si>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</si>
  <si>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</si>
  <si>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</si>
  <si>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</si>
  <si>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</si>
  <si>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</si>
  <si>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</si>
  <si>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</si>
  <si>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</si>
  <si>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</si>
  <si>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</si>
  <si>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</si>
  <si>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</si>
  <si>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</si>
  <si>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</si>
  <si>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</si>
  <si>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</si>
  <si>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</si>
  <si>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</si>
  <si>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</si>
  <si>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</si>
  <si>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</si>
  <si>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</si>
  <si>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</si>
  <si>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</si>
  <si>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</si>
  <si>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</si>
  <si>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</si>
  <si>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</si>
  <si>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</si>
  <si>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</si>
  <si>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</si>
  <si>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</si>
  <si>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</si>
  <si>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</si>
  <si>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</si>
  <si>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</si>
  <si>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</si>
  <si>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</si>
  <si>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</si>
  <si>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</si>
  <si>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</si>
  <si>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</si>
  <si>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</si>
  <si>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</si>
  <si>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</si>
  <si>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</si>
  <si>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</si>
  <si>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</si>
  <si>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</si>
  <si>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</si>
  <si>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</si>
  <si>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</si>
  <si>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</si>
  <si>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</si>
  <si>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</si>
  <si>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</si>
  <si>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</si>
  <si>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</si>
  <si>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</si>
  <si>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</si>
  <si>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</si>
  <si>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</si>
  <si>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</si>
  <si>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</si>
  <si>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</si>
  <si>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</si>
  <si>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</si>
  <si>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</si>
  <si>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</si>
  <si>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</si>
  <si>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</si>
  <si>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</si>
  <si>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</si>
  <si>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</si>
  <si>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</si>
  <si>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</si>
  <si>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</si>
  <si>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</si>
  <si>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</si>
  <si>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</si>
  <si>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</si>
  <si>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</si>
  <si>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</si>
  <si>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</si>
  <si>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</si>
  <si>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</si>
  <si>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</si>
  <si>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</si>
  <si>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</si>
  <si>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</si>
  <si>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</si>
  <si>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</si>
  <si>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</si>
  <si>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</si>
  <si>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</si>
  <si>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</si>
  <si>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</si>
  <si>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</si>
  <si>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</si>
  <si>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</si>
  <si>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</si>
  <si>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</si>
  <si>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</si>
  <si>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</si>
  <si>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</si>
  <si>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</si>
  <si>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</si>
  <si>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</si>
  <si>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</si>
  <si>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</si>
  <si>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</si>
  <si>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</si>
  <si>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</si>
  <si>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</si>
  <si>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</si>
  <si>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</si>
  <si>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</si>
  <si>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</si>
  <si>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</si>
  <si>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</si>
  <si>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</si>
  <si>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</si>
  <si>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</si>
  <si>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</si>
  <si>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</si>
  <si>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</si>
  <si>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</si>
  <si>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</si>
  <si>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</si>
  <si>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</si>
  <si>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</si>
  <si>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</si>
  <si>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</si>
  <si>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</si>
  <si>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</si>
  <si>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</si>
  <si>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</si>
  <si>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</si>
  <si>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</si>
  <si>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</si>
  <si>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</si>
  <si>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</si>
  <si>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</si>
  <si>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</si>
  <si>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</si>
  <si>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</si>
  <si>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</si>
  <si>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</si>
  <si>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</si>
  <si>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</si>
  <si>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</si>
  <si>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</si>
  <si>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</si>
  <si>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</si>
  <si>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</si>
  <si>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</si>
  <si>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</si>
  <si>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</si>
  <si>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</si>
  <si>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</si>
  <si>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</si>
  <si>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</si>
  <si>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</si>
  <si>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</si>
  <si>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</si>
  <si>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</si>
  <si>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</si>
  <si>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</si>
  <si>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</si>
  <si>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</si>
  <si>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</si>
  <si>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</si>
  <si>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</si>
  <si>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</si>
  <si>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</si>
  <si>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</si>
  <si>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</si>
  <si>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</si>
  <si>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</si>
  <si>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</si>
  <si>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</si>
  <si>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</si>
  <si>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</si>
  <si>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</si>
  <si>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</si>
  <si>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</si>
  <si>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</si>
  <si>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</si>
  <si>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</si>
  <si>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</si>
  <si>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</si>
  <si>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</si>
  <si>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</si>
  <si>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</si>
  <si>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</si>
  <si>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</si>
  <si>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</si>
  <si>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</si>
  <si>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</si>
  <si>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</si>
  <si>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</si>
  <si>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</si>
  <si>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</si>
  <si>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</si>
  <si>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</si>
  <si>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</si>
  <si>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</si>
  <si>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</si>
  <si>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</si>
  <si>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</si>
  <si>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</si>
  <si>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</si>
  <si>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</si>
  <si>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</si>
  <si>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</si>
  <si>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</si>
  <si>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</si>
  <si>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</si>
  <si>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</si>
  <si>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</si>
  <si>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</si>
  <si>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</si>
  <si>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</si>
  <si>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</si>
  <si>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</si>
  <si>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</si>
  <si>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</si>
  <si>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</si>
  <si>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</si>
  <si>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</si>
  <si>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</si>
  <si>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</si>
  <si>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</si>
  <si>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</si>
  <si>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</si>
  <si>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</si>
  <si>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</si>
  <si>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</si>
  <si>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</si>
  <si>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</si>
  <si>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</si>
  <si>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</si>
  <si>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</si>
  <si>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</si>
  <si>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</si>
  <si>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</si>
  <si>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</si>
  <si>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</si>
  <si>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</si>
  <si>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</si>
  <si>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</si>
  <si>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</si>
  <si>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</si>
  <si>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</si>
  <si>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</si>
  <si>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</si>
  <si>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</si>
  <si>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</si>
  <si>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</si>
  <si>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</si>
  <si>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</si>
  <si>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</si>
  <si>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</si>
  <si>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</si>
  <si>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</si>
  <si>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</si>
  <si>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</si>
  <si>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</si>
  <si>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</si>
  <si>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</si>
  <si>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</si>
  <si>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</si>
  <si>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</si>
  <si>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</si>
  <si>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</si>
  <si>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</si>
  <si>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</si>
  <si>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</si>
  <si>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</si>
  <si>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</si>
  <si>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</si>
  <si>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</si>
  <si>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</si>
  <si>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</si>
  <si>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</si>
  <si>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</si>
  <si>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</si>
  <si>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</si>
  <si>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</si>
  <si>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</si>
  <si>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</si>
  <si>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</si>
  <si>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</si>
  <si>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</si>
  <si>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</si>
  <si>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</si>
  <si>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</si>
  <si>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</si>
  <si>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</si>
  <si>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</si>
  <si>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</si>
  <si>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</si>
  <si>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</si>
  <si>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</si>
  <si>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</si>
  <si>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</si>
  <si>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</si>
  <si>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</si>
  <si>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</si>
  <si>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</si>
  <si>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</si>
  <si>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</si>
  <si>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</si>
  <si>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</si>
  <si>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</si>
  <si>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</si>
  <si>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</si>
  <si>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</si>
  <si>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</si>
  <si>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</si>
  <si>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</si>
  <si>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</si>
  <si>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</si>
  <si>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</si>
  <si>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</si>
  <si>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</si>
  <si>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</si>
  <si>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</si>
  <si>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</si>
  <si>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</si>
  <si>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</si>
  <si>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</si>
  <si>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</si>
  <si>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</si>
  <si>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</si>
  <si>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</si>
  <si>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</si>
  <si>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</si>
  <si>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</si>
  <si>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</si>
  <si>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</si>
  <si>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</si>
  <si>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</si>
  <si>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</si>
  <si>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</si>
  <si>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</si>
  <si>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</si>
  <si>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</si>
  <si>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</si>
  <si>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</si>
  <si>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</si>
  <si>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</si>
  <si>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</si>
  <si>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</si>
  <si>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</si>
  <si>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</si>
  <si>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</si>
  <si>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</si>
  <si>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</si>
  <si>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</si>
  <si>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</si>
  <si>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</si>
  <si>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</si>
  <si>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</si>
  <si>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</si>
  <si>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</si>
  <si>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</si>
  <si>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</si>
  <si>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</si>
  <si>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</si>
  <si>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</si>
  <si>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</si>
  <si>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</si>
  <si>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</si>
  <si>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</si>
  <si>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</si>
  <si>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</si>
  <si>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</si>
  <si>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</si>
  <si>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</si>
  <si>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</si>
  <si>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</si>
  <si>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</si>
  <si>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</si>
  <si>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</si>
  <si>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</si>
  <si>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</si>
  <si>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</si>
  <si>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</si>
  <si>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</si>
  <si>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</si>
  <si>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</si>
  <si>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</si>
  <si>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</si>
  <si>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</si>
  <si>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</si>
  <si>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</si>
  <si>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</si>
  <si>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</si>
  <si>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</si>
  <si>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</si>
  <si>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</si>
  <si>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</si>
  <si>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</si>
  <si>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</si>
  <si>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</si>
  <si>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</si>
  <si>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</si>
  <si>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</si>
  <si>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</si>
  <si>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</si>
  <si>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</si>
  <si>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</si>
  <si>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</si>
  <si>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</si>
  <si>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</si>
  <si>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</si>
  <si>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</si>
  <si>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</si>
  <si>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</si>
  <si>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</si>
  <si>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</si>
  <si>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</si>
  <si>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</si>
  <si>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</si>
  <si>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</si>
  <si>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</si>
  <si>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</si>
  <si>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</si>
  <si>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</si>
  <si>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</si>
  <si>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</si>
  <si>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</si>
  <si>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</si>
  <si>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</si>
  <si>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</si>
  <si>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</si>
  <si>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</si>
  <si>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</si>
  <si>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</si>
  <si>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</si>
  <si>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</si>
  <si>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</si>
  <si>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</si>
  <si>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</si>
  <si>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</si>
  <si>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</si>
  <si>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</si>
  <si>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</si>
  <si>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</si>
  <si>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</si>
  <si>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</si>
  <si>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</si>
  <si>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</si>
  <si>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</si>
  <si>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</si>
  <si>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</si>
  <si>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</si>
  <si>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</si>
  <si>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</si>
  <si>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</si>
  <si>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</si>
  <si>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</si>
  <si>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</si>
  <si>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</si>
  <si>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</si>
  <si>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</si>
  <si>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</si>
  <si>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</si>
  <si>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</si>
  <si>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</si>
  <si>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</si>
  <si>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</si>
  <si>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</si>
  <si>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</si>
  <si>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</si>
  <si>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</si>
  <si>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</si>
  <si>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</si>
  <si>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</si>
  <si>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</si>
  <si>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</si>
  <si>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</si>
  <si>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</si>
  <si>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</si>
  <si>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</si>
  <si>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</si>
  <si>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</si>
  <si>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</si>
  <si>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</si>
  <si>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</si>
  <si>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</si>
  <si>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</si>
  <si>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</si>
  <si>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</si>
  <si>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</si>
  <si>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</si>
  <si>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</si>
  <si>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</si>
  <si>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</si>
  <si>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</si>
  <si>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</si>
  <si>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</si>
  <si>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</si>
  <si>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</si>
  <si>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</si>
  <si>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</si>
  <si>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</si>
  <si>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</si>
  <si>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</si>
  <si>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</si>
  <si>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</si>
  <si>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</si>
  <si>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</si>
  <si>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</si>
  <si>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</si>
  <si>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</si>
  <si>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</si>
  <si>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</si>
  <si>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</si>
  <si>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</si>
  <si>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</si>
  <si>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</si>
  <si>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</si>
  <si>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</si>
  <si>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</si>
  <si>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</si>
  <si>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</si>
  <si>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</si>
  <si>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</si>
  <si>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</si>
  <si>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</si>
  <si>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</si>
  <si>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</si>
  <si>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</si>
  <si>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</si>
  <si>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</si>
  <si>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</si>
  <si>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</si>
  <si>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</si>
  <si>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</si>
  <si>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</si>
  <si>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</si>
  <si>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</si>
  <si>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</si>
  <si>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</si>
  <si>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</si>
  <si>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</si>
  <si>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</si>
  <si>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</si>
  <si>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</si>
  <si>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</si>
  <si>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</si>
  <si>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</si>
  <si>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</si>
  <si>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</si>
  <si>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</si>
  <si>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</si>
  <si>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</si>
  <si>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</si>
  <si>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</si>
  <si>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</si>
  <si>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</si>
  <si>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</si>
  <si>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</si>
  <si>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</si>
  <si>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</si>
  <si>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</si>
  <si>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</si>
  <si>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</si>
  <si>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</si>
  <si>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</si>
  <si>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</si>
  <si>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</si>
  <si>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</si>
  <si>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</si>
  <si>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</si>
  <si>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</si>
  <si>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</si>
  <si>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</si>
  <si>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</si>
  <si>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</si>
  <si>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</si>
  <si>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</si>
  <si>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</si>
  <si>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</si>
  <si>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</si>
  <si>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</si>
  <si>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</si>
  <si>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</si>
  <si>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</si>
  <si>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</si>
  <si>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</si>
  <si>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</si>
  <si>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</si>
  <si>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</si>
  <si>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</si>
  <si>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</si>
  <si>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</si>
  <si>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</si>
  <si>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</si>
  <si>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</si>
  <si>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</si>
  <si>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</si>
  <si>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</si>
  <si>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</si>
  <si>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</si>
  <si>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</si>
  <si>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</si>
  <si>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</si>
  <si>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</si>
  <si>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</si>
  <si>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</si>
  <si>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</si>
  <si>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</si>
  <si>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</si>
  <si>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</si>
  <si>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</si>
  <si>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</si>
  <si>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</si>
  <si>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</si>
  <si>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</si>
  <si>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</si>
  <si>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</si>
  <si>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</si>
  <si>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</si>
  <si>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</si>
  <si>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</si>
  <si>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</si>
  <si>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</si>
  <si>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</si>
  <si>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</si>
  <si>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</si>
  <si>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</si>
  <si>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</si>
  <si>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</si>
  <si>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</si>
  <si>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</si>
  <si>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</si>
  <si>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</si>
  <si>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</si>
  <si>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</si>
  <si>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</si>
  <si>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</si>
  <si>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</si>
  <si>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</si>
  <si>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</si>
  <si>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</si>
  <si>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</si>
  <si>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</si>
  <si>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</si>
  <si>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</si>
  <si>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</si>
  <si>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</si>
  <si>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</si>
  <si>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</si>
  <si>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</si>
  <si>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</si>
  <si>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</si>
  <si>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</si>
  <si>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</si>
  <si>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</si>
  <si>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</si>
  <si>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</si>
  <si>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</si>
  <si>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</si>
  <si>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</si>
  <si>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</si>
  <si>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</si>
  <si>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</si>
  <si>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</si>
  <si>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</si>
  <si>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</si>
  <si>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</si>
  <si>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</si>
  <si>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</si>
  <si>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</si>
  <si>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</si>
  <si>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</si>
  <si>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</si>
  <si>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</si>
  <si>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</si>
  <si>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</si>
  <si>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</si>
  <si>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</si>
  <si>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</si>
  <si>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</si>
  <si>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</si>
  <si>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</si>
  <si>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</si>
  <si>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</si>
  <si>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</si>
  <si>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</si>
  <si>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</si>
  <si>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</si>
  <si>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</si>
  <si>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</si>
  <si>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</si>
  <si>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</si>
  <si>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</si>
  <si>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</si>
  <si>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</si>
  <si>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</si>
  <si>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</si>
  <si>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</si>
  <si>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</si>
  <si>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</si>
  <si>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</si>
  <si>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</si>
  <si>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</si>
  <si>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</si>
  <si>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</si>
  <si>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</si>
  <si>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</si>
  <si>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</si>
  <si>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</si>
  <si>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</si>
  <si>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</si>
  <si>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</si>
  <si>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</si>
  <si>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</si>
  <si>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</si>
  <si>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</si>
  <si>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</si>
  <si>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</si>
  <si>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</si>
  <si>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</si>
  <si>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</si>
  <si>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</si>
  <si>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</si>
  <si>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</si>
  <si>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</si>
  <si>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</si>
  <si>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</si>
  <si>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</si>
  <si>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</si>
  <si>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</si>
  <si>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</si>
  <si>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</si>
  <si>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</si>
  <si>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</si>
  <si>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</si>
  <si>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</si>
  <si>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</si>
  <si>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</si>
  <si>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</si>
  <si>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</si>
  <si>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</si>
  <si>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</si>
  <si>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</si>
  <si>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</si>
  <si>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</si>
  <si>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</si>
  <si>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</si>
  <si>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</si>
  <si>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</si>
  <si>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</si>
  <si>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</si>
  <si>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</si>
  <si>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</si>
  <si>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</si>
  <si>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</si>
  <si>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</si>
  <si>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</si>
  <si>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</si>
  <si>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</si>
  <si>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</si>
  <si>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</si>
  <si>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</si>
  <si>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</si>
  <si>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</si>
  <si>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</si>
  <si>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</si>
  <si>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</si>
  <si>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</si>
  <si>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</si>
  <si>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</si>
  <si>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</si>
  <si>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</si>
  <si>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</si>
  <si>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</si>
  <si>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</si>
  <si>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</si>
  <si>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</si>
  <si>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</si>
  <si>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</si>
  <si>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</si>
  <si>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</si>
  <si>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</si>
  <si>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</si>
  <si>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</si>
  <si>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</si>
  <si>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</si>
  <si>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</si>
  <si>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</si>
  <si>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</si>
  <si>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</si>
  <si>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</si>
  <si>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</si>
  <si>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</si>
  <si>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</si>
  <si>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</si>
  <si>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</si>
  <si>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</si>
  <si>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</si>
  <si>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</si>
  <si>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</si>
  <si>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</si>
  <si>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</si>
  <si>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</si>
  <si>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</si>
  <si>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</si>
  <si>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</si>
  <si>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</si>
  <si>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</si>
  <si>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</si>
  <si>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</si>
  <si>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</si>
  <si>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</si>
  <si>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</si>
  <si>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</si>
  <si>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</si>
  <si>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</si>
  <si>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</si>
  <si>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</si>
  <si>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</si>
  <si>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</si>
  <si>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</si>
  <si>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</si>
  <si>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</si>
  <si>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</si>
  <si>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</si>
  <si>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</si>
  <si>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</si>
  <si>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</si>
  <si>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</si>
  <si>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</si>
  <si>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</si>
  <si>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</si>
  <si>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</si>
  <si>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</si>
  <si>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</si>
  <si>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</si>
  <si>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</si>
  <si>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</si>
  <si>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</si>
  <si>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</si>
  <si>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</si>
  <si>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</si>
  <si>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</si>
  <si>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</si>
  <si>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</si>
  <si>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</si>
  <si>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</si>
  <si>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</si>
  <si>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</si>
  <si>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</si>
  <si>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</si>
  <si>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</si>
  <si>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</si>
  <si>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</si>
  <si>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</si>
  <si>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</si>
  <si>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</si>
  <si>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</si>
  <si>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</si>
  <si>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</si>
  <si>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</si>
  <si>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</si>
  <si>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</si>
  <si>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</si>
  <si>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</si>
  <si>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</si>
  <si>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</si>
  <si>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</si>
  <si>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</si>
  <si>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</si>
  <si>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</si>
  <si>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</si>
  <si>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</si>
  <si>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</si>
  <si>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</si>
  <si>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</si>
  <si>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</si>
  <si>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</si>
  <si>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</si>
  <si>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</si>
  <si>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</si>
  <si>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</si>
  <si>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</si>
  <si>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</si>
  <si>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</si>
  <si>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</si>
  <si>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</si>
  <si>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</si>
  <si>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</si>
  <si>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</si>
  <si>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</si>
  <si>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</si>
  <si>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</si>
  <si>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</si>
  <si>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</si>
  <si>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</si>
  <si>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</si>
  <si>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</si>
  <si>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</si>
  <si>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</si>
  <si>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</si>
  <si>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</si>
  <si>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</si>
  <si>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</si>
  <si>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</si>
  <si>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</si>
  <si>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</si>
  <si>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</si>
  <si>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</si>
  <si>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</si>
  <si>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</si>
  <si>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</si>
  <si>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</si>
  <si>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</si>
  <si>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</si>
  <si>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</si>
  <si>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</si>
  <si>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</si>
  <si>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</si>
  <si>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</si>
  <si>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</si>
  <si>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</si>
  <si>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</si>
  <si>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</si>
  <si>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</si>
  <si>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</si>
  <si>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</si>
  <si>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</si>
  <si>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</si>
  <si>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</si>
  <si>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</si>
  <si>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</si>
  <si>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</si>
  <si>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</si>
  <si>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</si>
  <si>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</si>
  <si>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</si>
  <si>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</si>
  <si>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</si>
  <si>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</si>
  <si>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</si>
  <si>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</si>
  <si>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</si>
  <si>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</si>
  <si>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</si>
  <si>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</si>
  <si>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</si>
  <si>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</si>
  <si>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</si>
  <si>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</si>
  <si>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</si>
  <si>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</si>
  <si>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</si>
  <si>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</si>
  <si>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</si>
  <si>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</si>
  <si>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</si>
  <si>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</si>
  <si>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</si>
  <si>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</si>
  <si>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</si>
  <si>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</si>
  <si>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</si>
  <si>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</si>
  <si>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</si>
  <si>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</si>
  <si>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</si>
  <si>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</si>
  <si>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</si>
  <si>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</si>
  <si>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</si>
  <si>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</si>
  <si>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</si>
  <si>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</si>
  <si>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</si>
  <si>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</si>
  <si>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</si>
  <si>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</si>
  <si>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</si>
  <si>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</si>
  <si>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</si>
  <si>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</si>
  <si>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</si>
  <si>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</si>
  <si>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</si>
  <si>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</si>
  <si>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</si>
  <si>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</si>
  <si>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</si>
  <si>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</si>
  <si>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</si>
  <si>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</si>
  <si>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</si>
  <si>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</si>
  <si>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</si>
  <si>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</si>
  <si>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</si>
  <si>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</si>
  <si>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</si>
  <si>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</si>
  <si>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</si>
  <si>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</si>
  <si>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</si>
  <si>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</si>
  <si>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</si>
  <si>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</si>
  <si>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</si>
  <si>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</si>
  <si>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</si>
  <si>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</si>
  <si>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</si>
  <si>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</si>
  <si>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</si>
  <si>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</si>
  <si>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</si>
  <si>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</si>
  <si>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</si>
  <si>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</si>
  <si>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</si>
  <si>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</si>
  <si>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</si>
  <si>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</si>
  <si>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</si>
  <si>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</si>
  <si>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</si>
  <si>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</si>
  <si>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</si>
  <si>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</si>
  <si>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</si>
  <si>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</si>
  <si>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</si>
  <si>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</si>
  <si>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</si>
  <si>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</si>
  <si>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</si>
  <si>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</si>
  <si>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</si>
  <si>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</si>
  <si>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</si>
  <si>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</si>
  <si>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</si>
  <si>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</si>
  <si>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</si>
  <si>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</si>
  <si>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</si>
  <si>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</si>
  <si>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</si>
  <si>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</si>
  <si>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</si>
  <si>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</si>
  <si>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</si>
  <si>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</si>
  <si>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</si>
  <si>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</si>
  <si>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</si>
  <si>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</si>
  <si>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</si>
  <si>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</si>
  <si>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</si>
  <si>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</si>
  <si>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</si>
  <si>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</si>
  <si>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</si>
  <si>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</si>
  <si>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</si>
  <si>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</si>
  <si>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</si>
  <si>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</si>
  <si>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</si>
  <si>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</si>
  <si>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</si>
  <si>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</si>
  <si>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</si>
  <si>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</si>
  <si>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</si>
  <si>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</si>
  <si>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</si>
  <si>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</si>
  <si>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</si>
  <si>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</si>
  <si>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</si>
  <si>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</si>
  <si>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</si>
  <si>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</si>
  <si>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</si>
  <si>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</si>
  <si>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</si>
  <si>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</si>
  <si>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</si>
  <si>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</si>
  <si>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</si>
  <si>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</si>
  <si>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</si>
  <si>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</si>
  <si>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</si>
  <si>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</si>
  <si>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</si>
  <si>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</si>
  <si>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</si>
  <si>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</si>
  <si>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</si>
  <si>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</si>
  <si>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</si>
  <si>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</si>
  <si>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</si>
  <si>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</si>
  <si>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</si>
  <si>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</si>
  <si>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</si>
  <si>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</si>
  <si>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</si>
  <si>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</si>
  <si>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</si>
  <si>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</si>
  <si>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</si>
  <si>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</si>
  <si>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</si>
  <si>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</si>
  <si>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</si>
  <si>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</si>
  <si>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</si>
  <si>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</si>
  <si>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</si>
  <si>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</si>
  <si>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</si>
  <si>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</si>
  <si>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</si>
  <si>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</si>
  <si>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</si>
  <si>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</si>
  <si>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</si>
  <si>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</si>
  <si>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</si>
  <si>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</si>
  <si>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</si>
  <si>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</si>
  <si>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</si>
  <si>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</si>
  <si>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</si>
  <si>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</si>
  <si>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</si>
  <si>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</si>
  <si>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</si>
  <si>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</si>
  <si>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</si>
  <si>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</si>
  <si>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</si>
  <si>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</si>
  <si>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</si>
  <si>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</si>
  <si>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</si>
  <si>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</si>
  <si>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</si>
  <si>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</si>
  <si>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</si>
  <si>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</si>
  <si>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</si>
  <si>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</si>
  <si>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</si>
  <si>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</si>
  <si>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</si>
  <si>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</si>
  <si>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</si>
  <si>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</si>
  <si>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</si>
  <si>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</si>
  <si>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</si>
  <si>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</si>
  <si>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</si>
  <si>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</si>
  <si>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</si>
  <si>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</si>
  <si>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</si>
  <si>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</si>
  <si>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</si>
  <si>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</si>
  <si>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</si>
  <si>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</si>
  <si>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</si>
  <si>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</si>
  <si>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</si>
  <si>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</si>
  <si>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</si>
  <si>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</si>
  <si>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</si>
  <si>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</si>
  <si>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</si>
  <si>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</si>
  <si>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</si>
  <si>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</si>
  <si>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</si>
  <si>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</si>
  <si>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</si>
  <si>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</si>
  <si>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</si>
  <si>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</si>
  <si>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</si>
  <si>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</si>
  <si>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</si>
  <si>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</si>
  <si>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</si>
  <si>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</si>
  <si>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</si>
  <si>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</si>
  <si>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</si>
  <si>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</si>
  <si>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</si>
  <si>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</si>
  <si>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</si>
  <si>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</si>
  <si>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</si>
  <si>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</si>
  <si>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</si>
  <si>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</si>
  <si>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</si>
  <si>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</si>
  <si>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</si>
  <si>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</si>
  <si>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</si>
  <si>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</si>
  <si>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</si>
  <si>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</si>
  <si>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</si>
  <si>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</si>
  <si>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</si>
  <si>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</si>
  <si>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</si>
  <si>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</si>
  <si>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</si>
  <si>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</si>
  <si>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</si>
  <si>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</si>
  <si>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</si>
  <si>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</si>
  <si>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</si>
  <si>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</si>
  <si>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</si>
  <si>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</si>
  <si>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</si>
  <si>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</si>
  <si>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</si>
  <si>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</si>
  <si>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</si>
  <si>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</si>
  <si>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</si>
  <si>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</si>
  <si>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</si>
  <si>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</si>
  <si>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</si>
  <si>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</si>
  <si>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</si>
  <si>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</si>
  <si>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</si>
  <si>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</si>
  <si>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</si>
  <si>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</si>
  <si>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</si>
  <si>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</si>
  <si>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</si>
  <si>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</si>
  <si>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</si>
  <si>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</si>
  <si>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</si>
  <si>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</si>
  <si>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</si>
  <si>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</si>
  <si>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</si>
  <si>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</si>
  <si>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</si>
  <si>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</si>
  <si>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</si>
  <si>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</si>
  <si>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</si>
  <si>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</si>
  <si>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</si>
  <si>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</si>
  <si>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</si>
  <si>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</si>
  <si>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</si>
  <si>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</si>
  <si>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</si>
  <si>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</si>
  <si>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</si>
  <si>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</si>
  <si>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</si>
  <si>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</si>
  <si>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</si>
  <si>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</si>
  <si>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</si>
  <si>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</si>
  <si>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</si>
  <si>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</si>
  <si>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</si>
  <si>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</si>
  <si>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</si>
  <si>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</si>
  <si>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</si>
  <si>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</si>
  <si>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</si>
  <si>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</si>
  <si>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</si>
  <si>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</si>
  <si>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</si>
  <si>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</si>
  <si>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</si>
  <si>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</si>
  <si>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</si>
  <si>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</si>
  <si>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</si>
  <si>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</si>
  <si>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</si>
  <si>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</si>
  <si>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</si>
  <si>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</si>
  <si>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</si>
  <si>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</si>
  <si>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</si>
  <si>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</si>
  <si>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</si>
  <si>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</si>
  <si>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</si>
  <si>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</si>
  <si>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</si>
  <si>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</si>
  <si>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</si>
  <si>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</si>
  <si>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</si>
  <si>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</si>
  <si>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</si>
  <si>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</si>
  <si>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</si>
  <si>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</si>
  <si>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</si>
  <si>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</si>
  <si>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</si>
  <si>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</si>
  <si>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</si>
  <si>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</si>
  <si>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</si>
  <si>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</si>
  <si>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</si>
  <si>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</si>
  <si>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</si>
  <si>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</si>
  <si>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</si>
  <si>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</si>
  <si>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</si>
  <si>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</si>
  <si>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</si>
  <si>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</si>
  <si>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</si>
  <si>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</si>
  <si>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</si>
  <si>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</si>
  <si>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</si>
  <si>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</si>
  <si>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</si>
  <si>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</si>
  <si>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</si>
  <si>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</si>
  <si>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</si>
  <si>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</si>
  <si>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</si>
  <si>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</si>
  <si>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</si>
  <si>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</si>
  <si>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</si>
  <si>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</si>
  <si>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</si>
  <si>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</si>
  <si>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</si>
  <si>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</si>
  <si>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</si>
  <si>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</si>
  <si>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</si>
  <si>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</si>
  <si>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</si>
  <si>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</si>
  <si>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</si>
  <si>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</si>
  <si>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</si>
  <si>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</si>
  <si>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</si>
  <si>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</si>
  <si>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</si>
  <si>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</si>
  <si>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</si>
  <si>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</si>
  <si>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</si>
  <si>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</si>
  <si>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</si>
  <si>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</si>
  <si>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</si>
  <si>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</si>
  <si>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</si>
  <si>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</si>
  <si>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</si>
  <si>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</si>
  <si>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</si>
  <si>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</si>
  <si>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</si>
  <si>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</si>
  <si>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</si>
  <si>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</si>
  <si>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</si>
  <si>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</si>
  <si>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</si>
  <si>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</si>
  <si>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</si>
  <si>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</si>
  <si>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</si>
  <si>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</si>
  <si>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</si>
  <si>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</si>
  <si>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</si>
  <si>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</si>
  <si>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</si>
  <si>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</si>
  <si>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</si>
  <si>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</si>
  <si>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</si>
  <si>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</si>
  <si>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</si>
  <si>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</si>
  <si>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</si>
  <si>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</si>
  <si>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</si>
  <si>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</si>
  <si>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</si>
  <si>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</si>
  <si>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</si>
  <si>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</si>
  <si>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</si>
  <si>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</si>
  <si>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</si>
  <si>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</si>
  <si>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</si>
  <si>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</si>
  <si>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</si>
  <si>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</si>
  <si>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</si>
  <si>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</si>
  <si>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</si>
  <si>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</si>
  <si>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</si>
  <si>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</si>
  <si>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</si>
  <si>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</si>
  <si>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</si>
  <si>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</si>
  <si>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</si>
  <si>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</si>
  <si>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</si>
  <si>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</si>
  <si>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</si>
  <si>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</si>
  <si>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</si>
  <si>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</si>
  <si>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</si>
  <si>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</si>
  <si>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</si>
  <si>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</si>
  <si>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</si>
  <si>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</si>
  <si>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</si>
  <si>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</si>
  <si>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</si>
  <si>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</si>
  <si>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</si>
  <si>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</si>
  <si>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</si>
  <si>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</si>
  <si>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</si>
  <si>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</si>
  <si>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</si>
  <si>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</si>
  <si>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</si>
  <si>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</si>
  <si>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</si>
  <si>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</si>
  <si>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</si>
  <si>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</si>
  <si>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</si>
  <si>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</si>
  <si>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</si>
  <si>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</si>
  <si>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</si>
  <si>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</si>
  <si>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</si>
  <si>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</si>
  <si>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</si>
  <si>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</si>
  <si>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</si>
  <si>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</si>
  <si>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</si>
  <si>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</si>
  <si>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</si>
  <si>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</si>
  <si>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</si>
  <si>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</si>
  <si>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</si>
  <si>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</si>
  <si>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</si>
  <si>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</si>
  <si>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</si>
  <si>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</si>
  <si>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</si>
  <si>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</si>
  <si>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</si>
  <si>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</si>
  <si>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</si>
  <si>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</si>
  <si>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</si>
  <si>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</si>
  <si>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</si>
  <si>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</si>
  <si>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</si>
  <si>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</si>
  <si>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</si>
  <si>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</si>
  <si>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</si>
  <si>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</si>
  <si>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</si>
  <si>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</si>
  <si>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</si>
  <si>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</si>
  <si>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</si>
  <si>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</si>
  <si>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</si>
  <si>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</si>
  <si>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</si>
  <si>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</si>
  <si>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</si>
  <si>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</si>
  <si>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</si>
  <si>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</si>
  <si>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</si>
  <si>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</si>
  <si>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</si>
  <si>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</si>
  <si>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</si>
  <si>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</si>
  <si>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</si>
  <si>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</si>
  <si>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</si>
  <si>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</si>
  <si>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</si>
  <si>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</si>
  <si>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</si>
  <si>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</si>
  <si>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</si>
  <si>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</si>
  <si>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</si>
  <si>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</si>
  <si>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</si>
  <si>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</si>
  <si>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</si>
  <si>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</si>
  <si>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</si>
  <si>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</si>
  <si>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</si>
  <si>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</si>
  <si>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</si>
  <si>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</si>
  <si>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</si>
  <si>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</si>
  <si>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</si>
  <si>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</si>
  <si>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</si>
  <si>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</si>
  <si>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</si>
  <si>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</si>
  <si>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</si>
  <si>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</si>
  <si>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</si>
  <si>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</si>
  <si>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</si>
  <si>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</si>
  <si>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</si>
  <si>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</si>
  <si>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</si>
  <si>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</si>
  <si>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</si>
  <si>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</si>
  <si>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</si>
  <si>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</si>
  <si>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</si>
  <si>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</si>
  <si>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</si>
  <si>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</si>
  <si>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</si>
  <si>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</si>
  <si>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</si>
  <si>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</si>
  <si>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</si>
  <si>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</si>
  <si>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</si>
  <si>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</si>
  <si>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</si>
  <si>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</si>
  <si>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</si>
  <si>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</si>
  <si>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</si>
  <si>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</si>
  <si>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</si>
  <si>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</si>
  <si>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</si>
  <si>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</si>
  <si>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</si>
  <si>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</si>
  <si>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</si>
  <si>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</si>
  <si>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</si>
  <si>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</si>
  <si>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</si>
  <si>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</si>
  <si>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</si>
  <si>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</si>
  <si>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</si>
  <si>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</si>
  <si>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</si>
  <si>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</si>
  <si>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</si>
  <si>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</si>
  <si>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</si>
  <si>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</si>
  <si>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</si>
  <si>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</si>
  <si>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</si>
  <si>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</si>
  <si>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</si>
  <si>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</si>
  <si>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</si>
  <si>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</si>
  <si>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</si>
  <si>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</si>
  <si>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</si>
  <si>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</si>
  <si>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</si>
  <si>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</si>
  <si>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</si>
  <si>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</si>
  <si>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</si>
  <si>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</si>
  <si>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</si>
  <si>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</si>
  <si>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</si>
  <si>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</si>
  <si>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</si>
  <si>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</si>
  <si>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</si>
  <si>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</si>
  <si>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</si>
  <si>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</si>
  <si>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</si>
  <si>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</si>
  <si>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</si>
  <si>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</si>
  <si>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</si>
  <si>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</si>
  <si>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</si>
  <si>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</si>
  <si>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</si>
  <si>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</si>
  <si>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</si>
  <si>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</si>
  <si>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</si>
  <si>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</si>
  <si>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</si>
  <si>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</si>
  <si>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</si>
  <si>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</si>
  <si>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</si>
  <si>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</si>
  <si>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</si>
  <si>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</si>
  <si>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</si>
  <si>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</si>
  <si>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</si>
  <si>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</si>
  <si>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</si>
  <si>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</si>
  <si>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</si>
  <si>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</si>
  <si>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</si>
  <si>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</si>
  <si>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</si>
  <si>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</si>
  <si>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</si>
  <si>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</si>
  <si>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</si>
  <si>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</si>
  <si>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</si>
  <si>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</si>
  <si>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</si>
  <si>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</si>
  <si>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</si>
  <si>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</si>
  <si>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</si>
  <si>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</si>
  <si>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</si>
  <si>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</si>
  <si>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</si>
  <si>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</si>
  <si>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</si>
  <si>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</si>
  <si>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</si>
  <si>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</si>
  <si>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</si>
  <si>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</si>
  <si>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</si>
  <si>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</si>
  <si>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</si>
  <si>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</si>
  <si>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</si>
  <si>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</si>
  <si>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</si>
  <si>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</si>
  <si>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</si>
  <si>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</si>
  <si>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</si>
  <si>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</si>
  <si>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</si>
  <si>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</si>
  <si>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</si>
  <si>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</si>
  <si>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</si>
  <si>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</si>
  <si>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</si>
  <si>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</si>
  <si>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</si>
  <si>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</si>
  <si>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</si>
  <si>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</si>
  <si>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</si>
  <si>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</si>
  <si>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</si>
  <si>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</si>
  <si>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</si>
  <si>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</si>
  <si>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</si>
  <si>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</si>
  <si>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</si>
  <si>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</si>
  <si>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</si>
  <si>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</si>
  <si>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</si>
  <si>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</si>
  <si>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</si>
  <si>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</si>
  <si>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</si>
  <si>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</si>
  <si>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</si>
  <si>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</si>
  <si>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</si>
  <si>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</si>
  <si>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</si>
  <si>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</si>
  <si>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</si>
  <si>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</si>
  <si>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</si>
  <si>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</si>
  <si>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</si>
  <si>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</si>
  <si>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</si>
  <si>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</si>
  <si>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</si>
  <si>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</si>
  <si>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</si>
  <si>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</si>
  <si>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</si>
  <si>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</si>
  <si>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</si>
  <si>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</si>
  <si>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</si>
  <si>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</si>
  <si>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</si>
  <si>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</si>
  <si>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</si>
  <si>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</si>
  <si>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</si>
  <si>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</si>
  <si>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</si>
  <si>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</si>
  <si>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</si>
  <si>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</si>
  <si>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</si>
  <si>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</si>
  <si>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</si>
  <si>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</si>
  <si>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</si>
  <si>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</si>
  <si>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</si>
  <si>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</si>
  <si>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</si>
  <si>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</si>
  <si>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</si>
  <si>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</si>
  <si>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</si>
  <si>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</si>
  <si>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</si>
  <si>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</si>
  <si>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</si>
  <si>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</si>
  <si>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</si>
  <si>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</si>
  <si>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</si>
  <si>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</si>
  <si>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</si>
  <si>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</si>
  <si>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</si>
  <si>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</si>
  <si>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</si>
  <si>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</si>
  <si>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</si>
  <si>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</si>
  <si>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</si>
  <si>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</si>
  <si>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</si>
  <si>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</si>
  <si>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</si>
  <si>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</si>
  <si>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</si>
  <si>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</si>
  <si>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</si>
  <si>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</si>
  <si>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</si>
  <si>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</si>
  <si>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</si>
  <si>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</si>
  <si>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</si>
  <si>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</si>
  <si>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</si>
  <si>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</si>
  <si>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</si>
  <si>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</si>
  <si>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</si>
  <si>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</si>
  <si>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</si>
  <si>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</si>
  <si>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</si>
  <si>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</si>
  <si>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</si>
  <si>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</si>
  <si>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</si>
  <si>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</si>
  <si>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</si>
  <si>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</si>
  <si>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</si>
  <si>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</si>
  <si>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</si>
  <si>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</si>
  <si>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</si>
  <si>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</si>
  <si>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</si>
  <si>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</si>
  <si>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</si>
  <si>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</si>
  <si>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</si>
  <si>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</si>
  <si>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</si>
  <si>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</si>
  <si>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</si>
  <si>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</si>
  <si>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</si>
  <si>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</si>
  <si>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</si>
  <si>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</si>
  <si>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</si>
  <si>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</si>
  <si>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</si>
  <si>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</si>
  <si>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</si>
  <si>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</si>
  <si>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</si>
  <si>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</si>
  <si>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</si>
  <si>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</si>
  <si>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</si>
  <si>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</si>
  <si>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</si>
  <si>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</si>
  <si>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</si>
  <si>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</si>
  <si>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</si>
  <si>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</si>
  <si>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</si>
  <si>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</si>
  <si>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</si>
  <si>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</si>
  <si>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</si>
  <si>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</si>
  <si>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</si>
  <si>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</si>
  <si>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</si>
  <si>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</si>
  <si>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</si>
  <si>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</si>
  <si>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</si>
  <si>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</si>
  <si>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</si>
  <si>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</si>
  <si>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</si>
  <si>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</si>
  <si>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</si>
  <si>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</si>
  <si>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</si>
  <si>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</si>
  <si>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</si>
  <si>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</si>
  <si>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</si>
  <si>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</si>
  <si>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</si>
  <si>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</si>
  <si>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</si>
  <si>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</si>
  <si>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</si>
  <si>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</si>
  <si>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</si>
  <si>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</si>
  <si>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</si>
  <si>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</si>
  <si>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</si>
  <si>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</si>
  <si>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</si>
  <si>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</si>
  <si>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</si>
  <si>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</si>
  <si>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</si>
  <si>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</si>
  <si>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</si>
  <si>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</si>
  <si>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</si>
  <si>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</si>
  <si>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</si>
  <si>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</si>
  <si>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</si>
  <si>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</si>
  <si>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</si>
  <si>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</si>
  <si>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</si>
  <si>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</si>
  <si>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</si>
  <si>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</si>
  <si>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</si>
  <si>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</si>
  <si>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</si>
  <si>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</si>
  <si>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</si>
  <si>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</si>
  <si>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</si>
  <si>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</si>
  <si>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</si>
  <si>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</si>
  <si>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</si>
  <si>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</si>
  <si>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</si>
  <si>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</si>
  <si>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</si>
  <si>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</si>
  <si>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</si>
  <si>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</si>
  <si>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</si>
  <si>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</si>
  <si>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</si>
  <si>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</si>
  <si>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</si>
  <si>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</si>
  <si>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</si>
  <si>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</si>
  <si>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</si>
  <si>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</si>
  <si>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</si>
  <si>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</si>
  <si>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</si>
  <si>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</si>
  <si>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</si>
  <si>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</si>
  <si>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</si>
  <si>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</si>
  <si>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</si>
  <si>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</si>
  <si>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</si>
  <si>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</si>
  <si>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</si>
  <si>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</si>
  <si>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</si>
  <si>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</si>
  <si>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</si>
  <si>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</si>
  <si>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</si>
  <si>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</si>
  <si>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</si>
  <si>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</si>
  <si>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</si>
  <si>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</si>
  <si>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</si>
  <si>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</si>
  <si>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</si>
  <si>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</si>
  <si>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</si>
  <si>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</si>
  <si>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</si>
  <si>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</si>
  <si>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</si>
  <si>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</si>
  <si>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</si>
  <si>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</si>
  <si>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</si>
  <si>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</si>
  <si>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</si>
  <si>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</si>
  <si>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</si>
  <si>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</si>
  <si>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</si>
  <si>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</si>
  <si>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</si>
  <si>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</si>
  <si>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</si>
  <si>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</si>
  <si>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</si>
  <si>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</si>
  <si>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</si>
  <si>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</si>
  <si>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</si>
  <si>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</si>
  <si>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</si>
  <si>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</si>
  <si>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</si>
  <si>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</si>
  <si>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</si>
  <si>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</si>
  <si>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</si>
  <si>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</si>
  <si>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</si>
  <si>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</si>
  <si>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</si>
  <si>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</si>
  <si>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</si>
  <si>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</si>
  <si>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</si>
  <si>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</si>
  <si>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</si>
  <si>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</si>
  <si>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</si>
  <si>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</si>
  <si>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</si>
  <si>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</si>
  <si>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</si>
  <si>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</si>
  <si>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</si>
  <si>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</si>
  <si>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</si>
  <si>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</si>
  <si>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</si>
  <si>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</si>
  <si>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</si>
  <si>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</si>
  <si>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</si>
  <si>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</si>
  <si>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</si>
  <si>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</si>
  <si>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</si>
  <si>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</si>
  <si>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</si>
  <si>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</si>
  <si>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</si>
  <si>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</si>
  <si>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</si>
  <si>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</si>
  <si>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</si>
  <si>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</si>
  <si>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</si>
  <si>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</si>
  <si>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</si>
  <si>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</si>
  <si>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</si>
  <si>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</si>
  <si>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</si>
  <si>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</si>
  <si>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</si>
  <si>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</si>
  <si>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</si>
  <si>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</si>
  <si>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</si>
  <si>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</si>
  <si>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</si>
  <si>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</si>
  <si>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</si>
  <si>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</si>
  <si>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</si>
  <si>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</si>
  <si>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</si>
  <si>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</si>
  <si>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</si>
  <si>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</si>
  <si>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</si>
  <si>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</si>
  <si>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</si>
  <si>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</si>
  <si>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</si>
  <si>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</si>
  <si>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</si>
  <si>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</si>
  <si>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</si>
  <si>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</si>
  <si>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</si>
  <si>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</si>
  <si>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</si>
  <si>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</si>
  <si>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</si>
  <si>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</si>
  <si>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</si>
  <si>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</si>
  <si>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</si>
  <si>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</si>
  <si>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</si>
  <si>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</si>
  <si>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</si>
  <si>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</si>
  <si>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</si>
  <si>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</si>
  <si>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</si>
  <si>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</si>
  <si>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</si>
  <si>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</si>
  <si>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</si>
  <si>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</si>
  <si>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</si>
  <si>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</si>
  <si>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</si>
  <si>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</si>
  <si>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</si>
  <si>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</si>
  <si>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</si>
  <si>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</si>
  <si>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</si>
  <si>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</si>
  <si>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</si>
  <si>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</si>
  <si>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</si>
  <si>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</si>
  <si>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</si>
  <si>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</si>
  <si>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</si>
  <si>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</si>
  <si>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</si>
  <si>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</si>
  <si>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</si>
  <si>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</si>
  <si>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</si>
  <si>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</si>
  <si>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</si>
  <si>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</si>
  <si>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</si>
  <si>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</si>
  <si>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</si>
  <si>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</si>
  <si>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</si>
  <si>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</si>
  <si>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</si>
  <si>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</si>
  <si>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</si>
  <si>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</si>
  <si>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</si>
  <si>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</si>
  <si>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</si>
  <si>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</si>
  <si>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</si>
  <si>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</si>
  <si>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</si>
  <si>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</si>
  <si>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</si>
  <si>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</si>
  <si>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</si>
  <si>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</si>
  <si>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</si>
  <si>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</si>
  <si>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</si>
  <si>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</si>
  <si>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</si>
  <si>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</si>
  <si>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</si>
  <si>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</si>
  <si>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</si>
  <si>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</si>
  <si>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</si>
  <si>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</si>
  <si>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</si>
  <si>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</si>
  <si>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</si>
  <si>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</si>
  <si>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</si>
  <si>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</si>
  <si>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</si>
  <si>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</si>
  <si>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</si>
  <si>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</si>
  <si>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</si>
  <si>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</si>
  <si>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</si>
  <si>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</si>
  <si>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</si>
  <si>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</si>
  <si>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</si>
  <si>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</si>
  <si>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</si>
  <si>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</si>
  <si>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</si>
  <si>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</si>
  <si>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</si>
  <si>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</si>
  <si>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</si>
  <si>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</si>
  <si>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</si>
  <si>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</si>
  <si>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</si>
  <si>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</si>
  <si>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</si>
  <si>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</si>
  <si>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</si>
  <si>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</si>
  <si>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</si>
  <si>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</si>
  <si>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</si>
  <si>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</si>
  <si>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</si>
  <si>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</si>
  <si>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</si>
  <si>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</si>
  <si>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</si>
  <si>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</si>
  <si>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</si>
  <si>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</si>
  <si>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</si>
  <si>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</si>
  <si>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</si>
  <si>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</si>
  <si>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</si>
  <si>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</si>
  <si>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</si>
  <si>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</si>
  <si>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</si>
  <si>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</si>
  <si>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</si>
  <si>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</si>
  <si>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</si>
  <si>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</si>
  <si>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</si>
  <si>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</si>
  <si>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</si>
  <si>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</si>
  <si>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</si>
  <si>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</si>
  <si>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</si>
  <si>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</si>
  <si>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</si>
  <si>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</si>
  <si>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</si>
  <si>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</si>
  <si>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</si>
  <si>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</si>
  <si>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</si>
  <si>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</si>
  <si>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</si>
  <si>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</si>
  <si>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</si>
  <si>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</si>
  <si>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</si>
  <si>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</si>
  <si>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</si>
  <si>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</si>
  <si>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</si>
  <si>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</si>
  <si>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</si>
  <si>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</si>
  <si>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</si>
  <si>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</si>
  <si>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</si>
  <si>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</si>
  <si>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</si>
  <si>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</si>
  <si>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</si>
  <si>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</si>
  <si>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</si>
  <si>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</si>
  <si>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</si>
  <si>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</si>
  <si>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</si>
  <si>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</si>
  <si>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</si>
  <si>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</si>
  <si>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</si>
  <si>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</si>
  <si>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</si>
  <si>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</si>
  <si>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</si>
  <si>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</si>
  <si>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</si>
  <si>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</si>
  <si>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</si>
  <si>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</si>
  <si>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</si>
  <si>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</si>
  <si>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</si>
  <si>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</si>
  <si>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</si>
  <si>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</si>
  <si>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</si>
  <si>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</si>
  <si>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</si>
  <si>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</si>
  <si>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</si>
  <si>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</si>
  <si>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</si>
  <si>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</si>
  <si>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</si>
  <si>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</si>
  <si>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</si>
  <si>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</si>
  <si>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</si>
  <si>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</si>
  <si>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</si>
  <si>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</si>
  <si>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</si>
  <si>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</si>
  <si>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</si>
  <si>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</si>
  <si>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</si>
  <si>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</si>
  <si>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</si>
  <si>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</si>
  <si>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</si>
  <si>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</si>
  <si>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</si>
  <si>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</si>
  <si>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</si>
  <si>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</si>
  <si>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</si>
  <si>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</si>
  <si>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</si>
  <si>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</si>
  <si>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</si>
  <si>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</si>
  <si>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</si>
  <si>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</si>
  <si>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</si>
  <si>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</si>
  <si>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</si>
  <si>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</si>
  <si>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</si>
  <si>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</si>
  <si>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</si>
  <si>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</si>
  <si>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</si>
  <si>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</si>
  <si>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</si>
  <si>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</si>
  <si>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</si>
  <si>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</si>
  <si>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</si>
  <si>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</si>
  <si>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</si>
  <si>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</si>
  <si>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</si>
  <si>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</si>
  <si>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</si>
  <si>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</si>
  <si>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</si>
  <si>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</si>
  <si>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</si>
  <si>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</si>
  <si>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</si>
  <si>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</si>
  <si>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</si>
  <si>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</si>
  <si>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</si>
  <si>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</si>
  <si>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</si>
  <si>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</si>
  <si>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</si>
  <si>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</si>
  <si>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</si>
  <si>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</si>
  <si>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</si>
  <si>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</si>
  <si>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</si>
  <si>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</si>
  <si>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</si>
  <si>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</si>
  <si>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</si>
  <si>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</si>
  <si>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</si>
  <si>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</si>
  <si>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</si>
  <si>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</si>
  <si>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</si>
  <si>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</si>
  <si>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</si>
  <si>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</si>
  <si>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</si>
  <si>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</si>
  <si>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</si>
  <si>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</si>
  <si>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</si>
  <si>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</si>
  <si>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</si>
  <si>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</si>
  <si>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</si>
  <si>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</si>
  <si>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</si>
  <si>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</si>
  <si>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</si>
  <si>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</si>
  <si>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</si>
  <si>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</si>
  <si>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</si>
  <si>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</si>
  <si>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</si>
  <si>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</si>
  <si>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</si>
  <si>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</si>
  <si>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</si>
  <si>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</si>
  <si>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</si>
  <si>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</si>
  <si>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</si>
  <si>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</si>
  <si>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</si>
  <si>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</si>
  <si>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</si>
  <si>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</si>
  <si>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</si>
  <si>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</si>
  <si>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</si>
  <si>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</si>
  <si>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</si>
  <si>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</si>
  <si>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</si>
  <si>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</si>
  <si>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</si>
  <si>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</si>
  <si>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</si>
  <si>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</si>
  <si>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</si>
  <si>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</si>
  <si>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</si>
  <si>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</si>
  <si>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</si>
  <si>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</si>
  <si>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</si>
  <si>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</si>
  <si>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</si>
  <si>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</si>
  <si>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</si>
  <si>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</si>
  <si>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</si>
  <si>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</si>
  <si>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</si>
  <si>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</si>
  <si>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</si>
  <si>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</si>
  <si>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</si>
  <si>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</si>
  <si>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</si>
  <si>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</si>
  <si>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</si>
  <si>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</si>
  <si>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</si>
  <si>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</si>
  <si>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</si>
  <si>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</si>
  <si>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</si>
  <si>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</si>
  <si>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</si>
  <si>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</si>
  <si>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</si>
  <si>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</si>
  <si>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</si>
  <si>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</si>
  <si>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</si>
  <si>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</si>
  <si>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</si>
  <si>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</si>
  <si>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</si>
  <si>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</si>
  <si>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</si>
  <si>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</si>
  <si>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</si>
  <si>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</si>
  <si>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</si>
  <si>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</si>
  <si>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</si>
  <si>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</si>
  <si>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</si>
  <si>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</si>
  <si>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</si>
  <si>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</si>
  <si>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</si>
  <si>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</si>
  <si>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</si>
  <si>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</si>
  <si>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</si>
  <si>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</si>
  <si>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</si>
  <si>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</si>
  <si>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</si>
  <si>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</si>
  <si>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</si>
  <si>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</si>
  <si>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</si>
  <si>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</si>
  <si>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</si>
  <si>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</si>
  <si>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</si>
  <si>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</si>
  <si>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</si>
  <si>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</si>
  <si>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</si>
  <si>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</si>
  <si>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</si>
  <si>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</si>
  <si>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</si>
  <si>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</si>
  <si>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</si>
  <si>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</si>
  <si>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</si>
  <si>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</si>
  <si>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</si>
  <si>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</si>
  <si>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</si>
  <si>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</si>
  <si>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</si>
  <si>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</si>
  <si>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</si>
  <si>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</si>
  <si>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</si>
  <si>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</si>
  <si>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</si>
  <si>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</si>
  <si>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</si>
  <si>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</si>
  <si>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</si>
  <si>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</si>
  <si>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</si>
  <si>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</si>
  <si>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</si>
  <si>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</si>
  <si>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</si>
  <si>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</si>
  <si>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</si>
  <si>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</si>
  <si>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</si>
  <si>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</si>
  <si>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</si>
  <si>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</si>
  <si>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</si>
  <si>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</si>
  <si>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</si>
  <si>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</si>
  <si>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</si>
  <si>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</si>
  <si>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</si>
  <si>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</si>
  <si>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</si>
  <si>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</si>
  <si>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</si>
  <si>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</si>
  <si>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</si>
  <si>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</si>
  <si>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</si>
  <si>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</si>
  <si>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</si>
  <si>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</si>
  <si>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</si>
  <si>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</si>
  <si>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</si>
  <si>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</si>
  <si>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</si>
  <si>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</si>
  <si>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</si>
  <si>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</si>
  <si>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</si>
  <si>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</si>
  <si>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</si>
  <si>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</si>
  <si>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</si>
  <si>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</si>
  <si>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</si>
  <si>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</si>
  <si>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</si>
  <si>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</si>
  <si>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</si>
  <si>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</si>
  <si>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</si>
  <si>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</si>
  <si>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</si>
  <si>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</si>
  <si>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</si>
  <si>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</si>
  <si>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</si>
  <si>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</si>
  <si>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</si>
  <si>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</si>
  <si>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</si>
  <si>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</si>
  <si>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</si>
  <si>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</si>
  <si>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</si>
  <si>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</si>
  <si>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</si>
  <si>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</si>
  <si>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</si>
  <si>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</si>
  <si>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</si>
  <si>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</si>
  <si>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</si>
  <si>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</si>
  <si>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</si>
  <si>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</si>
  <si>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</si>
  <si>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</si>
  <si>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</si>
  <si>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</si>
  <si>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</si>
  <si>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</si>
  <si>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</si>
  <si>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</si>
  <si>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</si>
  <si>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</si>
  <si>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</si>
  <si>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</si>
  <si>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</si>
  <si>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</si>
  <si>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</si>
  <si>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</si>
  <si>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</si>
  <si>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</si>
  <si>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</si>
  <si>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</si>
  <si>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</si>
  <si>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</si>
  <si>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</si>
  <si>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</si>
  <si>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</si>
  <si>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</si>
  <si>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</si>
  <si>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</si>
  <si>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</si>
  <si>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</si>
  <si>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</si>
  <si>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</si>
  <si>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</si>
  <si>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</si>
  <si>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</si>
  <si>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</si>
  <si>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</si>
  <si>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</si>
  <si>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</si>
  <si>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</si>
  <si>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</si>
  <si>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</si>
  <si>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</si>
  <si>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</si>
  <si>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</si>
  <si>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</si>
  <si>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</si>
  <si>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</si>
  <si>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</si>
  <si>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</si>
  <si>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</si>
  <si>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</si>
  <si>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</si>
  <si>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</si>
  <si>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</si>
  <si>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</si>
  <si>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</si>
  <si>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</si>
  <si>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</si>
  <si>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</si>
  <si>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</si>
  <si>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</si>
  <si>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</si>
  <si>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</si>
  <si>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</si>
  <si>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</si>
  <si>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</si>
  <si>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</si>
  <si>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</si>
  <si>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</si>
  <si>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</si>
  <si>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</si>
  <si>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</si>
  <si>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</si>
  <si>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</si>
  <si>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</si>
  <si>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</si>
  <si>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</si>
  <si>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</si>
  <si>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</si>
  <si>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</si>
  <si>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</si>
  <si>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</si>
  <si>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</si>
  <si>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</si>
  <si>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</si>
  <si>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</si>
  <si>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</si>
  <si>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</si>
  <si>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</si>
  <si>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</si>
  <si>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</si>
  <si>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</si>
  <si>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</si>
  <si>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</si>
  <si>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</si>
  <si>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</si>
  <si>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</si>
  <si>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</si>
  <si>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</si>
  <si>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</si>
  <si>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</si>
  <si>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</si>
  <si>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</si>
  <si>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</si>
  <si>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</si>
  <si>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</si>
  <si>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</si>
  <si>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</si>
  <si>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</si>
  <si>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</si>
  <si>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</si>
  <si>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</si>
  <si>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</si>
  <si>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</si>
  <si>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</si>
  <si>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</si>
  <si>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</si>
  <si>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</si>
  <si>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</si>
  <si>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</si>
  <si>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</si>
  <si>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</si>
  <si>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</si>
  <si>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</si>
  <si>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</si>
  <si>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</si>
  <si>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</si>
  <si>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</si>
  <si>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</si>
  <si>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</si>
  <si>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</si>
  <si>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</si>
  <si>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</si>
  <si>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</si>
  <si>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</si>
  <si>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</si>
  <si>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</si>
  <si>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</si>
  <si>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</si>
  <si>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</si>
  <si>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</si>
  <si>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</si>
  <si>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</si>
  <si>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</si>
  <si>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</si>
  <si>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</si>
  <si>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</si>
  <si>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</si>
  <si>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</si>
  <si>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</si>
  <si>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</si>
  <si>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</si>
  <si>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</si>
  <si>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</si>
  <si>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</si>
  <si>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</si>
  <si>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</si>
  <si>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</si>
  <si>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</si>
  <si>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</si>
  <si>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</si>
  <si>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</si>
  <si>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</si>
  <si>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</si>
  <si>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</si>
  <si>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</si>
  <si>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</si>
  <si>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</si>
  <si>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</si>
  <si>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</si>
  <si>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</si>
  <si>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</si>
  <si>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</si>
  <si>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</si>
  <si>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</si>
  <si>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</si>
  <si>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</si>
  <si>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</si>
  <si>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</si>
  <si>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</si>
  <si>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</si>
  <si>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</si>
  <si>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</si>
  <si>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</si>
  <si>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</si>
  <si>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</si>
  <si>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</si>
  <si>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</si>
  <si>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</si>
  <si>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</si>
  <si>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</si>
  <si>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</si>
  <si>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</si>
  <si>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</si>
  <si>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</si>
  <si>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</si>
  <si>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</si>
  <si>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</si>
  <si>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</si>
  <si>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</si>
  <si>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</si>
  <si>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</si>
  <si>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</si>
  <si>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</si>
  <si>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</si>
  <si>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</si>
  <si>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</si>
  <si>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</si>
  <si>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</si>
  <si>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</si>
  <si>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</si>
  <si>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</si>
  <si>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</si>
  <si>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</si>
  <si>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</si>
  <si>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</si>
  <si>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</si>
  <si>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</si>
  <si>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</si>
  <si>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</si>
  <si>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</si>
  <si>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</si>
  <si>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</si>
  <si>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</si>
  <si>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</si>
  <si>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</si>
  <si>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</si>
  <si>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</si>
  <si>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</si>
  <si>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</si>
  <si>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</si>
  <si>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</si>
  <si>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</si>
  <si>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</si>
  <si>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</si>
  <si>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</si>
  <si>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</si>
  <si>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</si>
  <si>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</si>
  <si>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</si>
  <si>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</si>
  <si>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</si>
  <si>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</si>
  <si>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</si>
  <si>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</si>
  <si>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</si>
  <si>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</si>
  <si>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</si>
  <si>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</si>
  <si>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</si>
  <si>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</si>
  <si>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</si>
  <si>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</si>
  <si>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</si>
  <si>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</si>
  <si>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</si>
  <si>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</si>
  <si>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</si>
  <si>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</si>
  <si>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</si>
  <si>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</si>
  <si>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</si>
  <si>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</si>
  <si>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</si>
  <si>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</si>
  <si>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</si>
  <si>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</si>
  <si>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</si>
  <si>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</si>
  <si>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</si>
  <si>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</si>
  <si>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</si>
  <si>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</si>
  <si>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</si>
  <si>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</si>
  <si>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</si>
  <si>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</si>
  <si>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</si>
  <si>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</si>
  <si>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</si>
  <si>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</si>
  <si>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</si>
  <si>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</si>
  <si>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</si>
  <si>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</si>
  <si>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</si>
  <si>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</si>
  <si>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</si>
  <si>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</si>
  <si>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</si>
  <si>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</si>
  <si>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</si>
  <si>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</si>
  <si>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</si>
  <si>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</si>
  <si>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</si>
  <si>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</si>
  <si>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</si>
  <si>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</si>
  <si>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</si>
  <si>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</si>
  <si>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</si>
  <si>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</si>
  <si>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</si>
  <si>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</si>
  <si>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</si>
  <si>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</si>
  <si>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</si>
  <si>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</si>
  <si>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</si>
  <si>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</si>
  <si>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</si>
  <si>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</si>
  <si>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</si>
  <si>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</si>
  <si>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</si>
  <si>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</si>
  <si>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</si>
  <si>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</si>
  <si>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</si>
  <si>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</si>
  <si>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</si>
  <si>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</si>
  <si>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</si>
  <si>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</si>
  <si>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</si>
  <si>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</si>
  <si>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</si>
  <si>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</si>
  <si>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</si>
  <si>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</si>
  <si>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</si>
  <si>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</si>
  <si>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</si>
  <si>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</si>
  <si>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</si>
  <si>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</si>
  <si>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</si>
  <si>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</si>
  <si>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</si>
  <si>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</si>
  <si>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</si>
  <si>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</si>
  <si>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</si>
  <si>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</si>
  <si>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</si>
  <si>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</si>
  <si>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</si>
  <si>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</si>
  <si>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</si>
  <si>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</si>
  <si>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</si>
  <si>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</si>
  <si>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</si>
  <si>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</si>
  <si>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</si>
  <si>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</si>
  <si>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</si>
  <si>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</si>
  <si>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</si>
  <si>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</si>
  <si>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</si>
  <si>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</si>
  <si>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</si>
  <si>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</si>
  <si>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</si>
  <si>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</si>
  <si>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</si>
  <si>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</si>
  <si>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</si>
  <si>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</si>
  <si>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</si>
  <si>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</si>
  <si>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</si>
  <si>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</si>
  <si>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</si>
  <si>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</si>
  <si>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</si>
  <si>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</si>
  <si>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</si>
  <si>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</si>
  <si>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</si>
  <si>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</si>
  <si>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</si>
  <si>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</si>
  <si>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</si>
  <si>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</si>
  <si>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</si>
  <si>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</si>
  <si>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</si>
  <si>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</si>
  <si>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</si>
  <si>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</si>
  <si>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</si>
  <si>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</si>
  <si>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</si>
  <si>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</si>
  <si>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</si>
  <si>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</si>
  <si>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</si>
  <si>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</si>
  <si>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</si>
  <si>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</si>
  <si>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</si>
  <si>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</si>
  <si>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</si>
  <si>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</si>
  <si>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</si>
  <si>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</si>
  <si>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</si>
  <si>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</si>
  <si>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</si>
  <si>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</si>
  <si>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</si>
  <si>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</si>
  <si>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</si>
  <si>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</si>
  <si>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</si>
  <si>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</si>
  <si>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</si>
  <si>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</si>
  <si>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</si>
  <si>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</si>
  <si>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</si>
  <si>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</si>
  <si>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</si>
  <si>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</si>
  <si>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</si>
  <si>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</si>
  <si>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</si>
  <si>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</si>
  <si>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</si>
  <si>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</si>
  <si>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</si>
  <si>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</si>
  <si>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</si>
  <si>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</si>
  <si>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</si>
  <si>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</si>
  <si>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</si>
  <si>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</si>
  <si>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</si>
  <si>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</si>
  <si>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</si>
  <si>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</si>
  <si>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</si>
  <si>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</si>
  <si>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</si>
  <si>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</si>
  <si>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</si>
  <si>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</si>
  <si>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</si>
  <si>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</si>
  <si>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</si>
  <si>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</si>
  <si>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</si>
  <si>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</si>
  <si>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</si>
  <si>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</si>
  <si>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</si>
  <si>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</si>
  <si>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</si>
  <si>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</si>
  <si>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</si>
  <si>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</si>
  <si>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</si>
  <si>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</si>
  <si>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</si>
  <si>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</si>
  <si>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</si>
  <si>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</si>
  <si>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</si>
  <si>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</si>
  <si>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</si>
  <si>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</si>
  <si>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</si>
  <si>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</si>
  <si>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</si>
  <si>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</si>
  <si>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</si>
  <si>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</si>
  <si>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</si>
  <si>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</si>
  <si>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</si>
  <si>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</si>
  <si>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</si>
  <si>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</si>
  <si>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</si>
  <si>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</si>
  <si>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</si>
  <si>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</si>
  <si>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</si>
  <si>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</si>
  <si>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</si>
  <si>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</si>
  <si>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</si>
  <si>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</si>
  <si>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</si>
  <si>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</si>
  <si>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</si>
  <si>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</si>
  <si>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</si>
  <si>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</si>
  <si>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</si>
  <si>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</si>
  <si>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</si>
  <si>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</si>
  <si>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</si>
  <si>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</si>
  <si>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</si>
  <si>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</si>
  <si>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</si>
  <si>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</si>
  <si>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</si>
  <si>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</si>
  <si>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</si>
  <si>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</si>
  <si>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</si>
  <si>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</si>
  <si>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</si>
  <si>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</si>
  <si>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</si>
  <si>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</si>
  <si>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</si>
  <si>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</si>
  <si>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</si>
  <si>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</si>
  <si>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</si>
  <si>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</si>
  <si>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</si>
  <si>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</si>
  <si>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</si>
  <si>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</si>
  <si>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</si>
  <si>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</si>
  <si>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</si>
  <si>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</si>
  <si>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</si>
  <si>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</si>
  <si>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</si>
  <si>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</si>
  <si>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</si>
  <si>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</si>
  <si>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</si>
  <si>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</si>
  <si>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</si>
  <si>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</si>
  <si>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</si>
  <si>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</si>
  <si>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</si>
  <si>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</si>
  <si>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</si>
  <si>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</si>
  <si>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</si>
  <si>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</si>
  <si>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</si>
  <si>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</si>
  <si>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</si>
  <si>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</si>
  <si>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</si>
  <si>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</si>
  <si>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</si>
  <si>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</si>
  <si>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</si>
  <si>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</si>
  <si>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</si>
  <si>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</si>
  <si>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</si>
  <si>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</si>
  <si>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</si>
  <si>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</si>
  <si>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</si>
  <si>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</si>
  <si>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</si>
  <si>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</si>
  <si>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</si>
  <si>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</si>
  <si>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</si>
  <si>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</si>
  <si>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</si>
  <si>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</si>
  <si>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</si>
  <si>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</si>
  <si>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</si>
  <si>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</si>
  <si>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</si>
  <si>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</si>
  <si>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</si>
  <si>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</si>
  <si>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</si>
  <si>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</si>
  <si>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</si>
  <si>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</si>
  <si>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</si>
  <si>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</si>
  <si>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</si>
  <si>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</si>
  <si>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</si>
  <si>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</si>
  <si>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</si>
  <si>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</si>
  <si>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</si>
  <si>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</si>
  <si>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</si>
  <si>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</si>
  <si>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</si>
  <si>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</si>
  <si>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</si>
  <si>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</si>
  <si>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</si>
  <si>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</si>
  <si>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</si>
  <si>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</si>
  <si>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</si>
  <si>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</si>
  <si>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</si>
  <si>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</si>
  <si>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</si>
  <si>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</si>
  <si>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</si>
  <si>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</si>
  <si>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</si>
  <si>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</si>
  <si>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</si>
  <si>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</si>
  <si>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</si>
  <si>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</si>
  <si>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</si>
  <si>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</si>
  <si>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</si>
  <si>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</si>
  <si>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</si>
  <si>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</si>
  <si>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</si>
  <si>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</si>
  <si>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</si>
  <si>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</si>
  <si>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</si>
  <si>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</si>
  <si>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</si>
  <si>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</si>
  <si>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</si>
  <si>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</si>
  <si>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</si>
  <si>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</si>
  <si>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</si>
  <si>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</si>
  <si>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</si>
  <si>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</si>
  <si>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</si>
  <si>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</si>
  <si>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</si>
  <si>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</si>
  <si>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</si>
  <si>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</si>
  <si>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</si>
  <si>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</si>
  <si>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</si>
  <si>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</si>
  <si>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</si>
  <si>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</si>
  <si>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</si>
  <si>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</si>
  <si>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</si>
  <si>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</si>
  <si>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</si>
  <si>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</si>
  <si>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</si>
  <si>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</si>
  <si>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</si>
  <si>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</si>
  <si>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</si>
  <si>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</si>
  <si>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</si>
  <si>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</si>
  <si>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</si>
  <si>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</si>
  <si>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</si>
  <si>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</si>
  <si>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</si>
  <si>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</si>
  <si>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</si>
  <si>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</si>
  <si>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</si>
  <si>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</si>
  <si>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</si>
  <si>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</si>
  <si>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</si>
  <si>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</si>
  <si>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</si>
  <si>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</si>
  <si>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</si>
  <si>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</si>
  <si>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</si>
  <si>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</si>
  <si>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</si>
  <si>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</si>
  <si>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</si>
  <si>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</si>
  <si>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</si>
  <si>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</si>
  <si>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</si>
  <si>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</si>
  <si>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</si>
  <si>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</si>
  <si>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</si>
  <si>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</si>
  <si>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</si>
  <si>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</si>
  <si>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</si>
  <si>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</si>
  <si>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</si>
  <si>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</si>
  <si>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</si>
  <si>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</si>
  <si>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</si>
  <si>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</si>
  <si>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</si>
  <si>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</si>
  <si>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</si>
  <si>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</si>
  <si>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</si>
  <si>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</si>
  <si>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</si>
  <si>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</si>
  <si>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</si>
  <si>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</si>
  <si>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</si>
  <si>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</si>
  <si>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</si>
  <si>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</si>
  <si>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</si>
  <si>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</si>
  <si>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</si>
  <si>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</si>
  <si>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</si>
  <si>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</si>
  <si>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</si>
  <si>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</si>
  <si>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</si>
  <si>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</si>
  <si>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</si>
  <si>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</si>
  <si>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</si>
  <si>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</si>
  <si>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</si>
  <si>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</si>
  <si>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</si>
  <si>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</si>
  <si>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</si>
  <si>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</si>
  <si>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</si>
  <si>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</si>
  <si>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</si>
  <si>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</si>
  <si>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</si>
  <si>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</si>
  <si>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</si>
  <si>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</si>
  <si>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</si>
  <si>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</si>
  <si>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</si>
  <si>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</si>
  <si>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</si>
  <si>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</si>
  <si>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</si>
  <si>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</si>
  <si>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</si>
  <si>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</si>
  <si>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</si>
  <si>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</si>
  <si>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</si>
  <si>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</si>
  <si>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</si>
  <si>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</si>
  <si>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</si>
  <si>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</si>
  <si>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</si>
  <si>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</si>
  <si>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</si>
  <si>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</si>
  <si>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</si>
  <si>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</si>
  <si>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</si>
  <si>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</si>
  <si>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</si>
  <si>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</si>
  <si>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</si>
  <si>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</si>
  <si>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</si>
  <si>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</si>
  <si>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</si>
  <si>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</si>
  <si>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</si>
  <si>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</si>
  <si>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</si>
  <si>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</si>
  <si>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</si>
  <si>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</si>
  <si>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</si>
  <si>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</si>
  <si>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</si>
  <si>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</si>
  <si>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</si>
  <si>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</si>
  <si>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</si>
  <si>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</si>
  <si>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</si>
  <si>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</si>
  <si>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</si>
  <si>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</si>
  <si>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</si>
  <si>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</si>
  <si>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</si>
  <si>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</si>
  <si>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</si>
  <si>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</si>
  <si>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</si>
  <si>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</si>
  <si>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</si>
  <si>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</si>
  <si>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</si>
  <si>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</si>
  <si>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</si>
  <si>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</si>
  <si>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</si>
  <si>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</si>
  <si>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</si>
  <si>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</si>
  <si>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</si>
  <si>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</si>
  <si>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</si>
  <si>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</si>
  <si>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</si>
  <si>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</si>
  <si>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</si>
  <si>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</si>
  <si>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</si>
  <si>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</si>
  <si>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</si>
  <si>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</si>
  <si>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</si>
  <si>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</si>
  <si>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</si>
  <si>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</si>
  <si>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</si>
  <si>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</si>
  <si>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</si>
  <si>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</si>
  <si>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</si>
  <si>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</si>
  <si>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</si>
  <si>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</si>
  <si>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</si>
  <si>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</si>
  <si>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</si>
  <si>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</si>
  <si>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</si>
  <si>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</si>
  <si>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</si>
  <si>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</si>
  <si>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</si>
  <si>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</si>
  <si>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</si>
  <si>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</si>
  <si>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</si>
  <si>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</si>
  <si>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</si>
  <si>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</si>
  <si>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</si>
  <si>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</si>
  <si>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</si>
  <si>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</si>
  <si>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</si>
  <si>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</si>
  <si>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</si>
  <si>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</si>
  <si>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</si>
  <si>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</si>
  <si>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</si>
  <si>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</si>
  <si>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</si>
  <si>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</si>
  <si>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</si>
  <si>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</si>
  <si>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</si>
  <si>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</si>
  <si>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</si>
  <si>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</si>
  <si>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</si>
  <si>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</si>
  <si>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</si>
  <si>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</si>
  <si>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</si>
  <si>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</si>
  <si>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</si>
  <si>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</si>
  <si>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</si>
  <si>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</si>
  <si>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</si>
  <si>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</si>
  <si>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</si>
  <si>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</si>
  <si>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</si>
  <si>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</si>
  <si>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</si>
  <si>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</si>
  <si>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</si>
  <si>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</si>
  <si>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</si>
  <si>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</si>
  <si>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</si>
  <si>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</si>
  <si>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</si>
  <si>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</si>
  <si>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</si>
  <si>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</si>
  <si>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</si>
  <si>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</si>
  <si>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</si>
  <si>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</si>
  <si>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</si>
  <si>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</si>
  <si>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</si>
  <si>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</si>
  <si>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</si>
  <si>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</si>
  <si>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</si>
  <si>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</si>
  <si>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</si>
  <si>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</si>
  <si>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</si>
  <si>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</si>
  <si>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</si>
  <si>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</si>
  <si>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</si>
  <si>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</si>
  <si>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</si>
  <si>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</si>
  <si>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</si>
  <si>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</si>
  <si>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</si>
  <si>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</si>
  <si>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</si>
  <si>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</si>
  <si>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</si>
  <si>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</si>
  <si>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</si>
  <si>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</si>
  <si>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</si>
  <si>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</si>
  <si>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</si>
  <si>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</si>
  <si>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</si>
  <si>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</si>
  <si>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</si>
  <si>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</si>
  <si>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</si>
  <si>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</si>
  <si>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</si>
  <si>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</si>
  <si>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</si>
  <si>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</si>
  <si>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</si>
  <si>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</si>
  <si>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</si>
  <si>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</si>
  <si>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</si>
  <si>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</si>
  <si>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</si>
  <si>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</si>
  <si>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</si>
  <si>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</si>
  <si>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</si>
  <si>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</si>
  <si>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</si>
  <si>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</si>
  <si>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</si>
  <si>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</si>
  <si>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</si>
  <si>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</si>
  <si>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</si>
  <si>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</si>
  <si>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</si>
  <si>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</si>
  <si>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</si>
  <si>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</si>
  <si>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</si>
  <si>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</si>
  <si>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</si>
  <si>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</si>
  <si>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</si>
  <si>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</si>
  <si>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</si>
  <si>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</si>
  <si>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</si>
  <si>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</si>
  <si>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</si>
  <si>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</si>
  <si>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</si>
  <si>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</si>
  <si>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</si>
  <si>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</si>
  <si>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</si>
  <si>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</si>
  <si>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</si>
  <si>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</si>
  <si>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</si>
  <si>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</si>
  <si>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</si>
  <si>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</si>
  <si>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</si>
  <si>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</si>
  <si>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</si>
  <si>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</si>
  <si>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</si>
  <si>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</si>
  <si>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</si>
  <si>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</si>
  <si>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</si>
  <si>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</si>
  <si>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</si>
  <si>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</si>
  <si>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</si>
  <si>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</si>
  <si>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</si>
  <si>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</si>
  <si>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</si>
  <si>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</si>
  <si>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</si>
  <si>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</si>
  <si>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</si>
  <si>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</si>
  <si>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</si>
  <si>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</si>
  <si>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</si>
  <si>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</si>
  <si>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</si>
  <si>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</si>
  <si>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</si>
  <si>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</si>
  <si>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</si>
  <si>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</si>
  <si>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</si>
  <si>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</si>
  <si>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</si>
  <si>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</si>
  <si>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</si>
  <si>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</si>
  <si>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</si>
  <si>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</si>
  <si>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</si>
  <si>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</si>
  <si>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</si>
  <si>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</si>
  <si>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</si>
  <si>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</si>
  <si>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</si>
  <si>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</si>
  <si>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</si>
  <si>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</si>
  <si>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</si>
  <si>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</si>
  <si>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</si>
  <si>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</si>
  <si>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</si>
  <si>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</si>
  <si>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</si>
  <si>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</si>
  <si>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</si>
  <si>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</si>
  <si>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</si>
  <si>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</si>
  <si>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</si>
  <si>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</si>
  <si>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</si>
  <si>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</si>
  <si>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</si>
  <si>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</si>
  <si>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</si>
  <si>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</si>
  <si>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</si>
  <si>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</si>
  <si>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</si>
  <si>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</si>
  <si>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</si>
  <si>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</si>
  <si>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</si>
  <si>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</si>
  <si>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</si>
  <si>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</si>
  <si>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</si>
  <si>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</si>
  <si>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</si>
  <si>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</si>
  <si>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</si>
  <si>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</si>
  <si>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</si>
  <si>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</si>
  <si>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</si>
  <si>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</si>
  <si>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</si>
  <si>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</si>
  <si>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</si>
  <si>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</si>
  <si>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</si>
  <si>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</si>
  <si>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</si>
  <si>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</si>
  <si>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</si>
  <si>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</si>
  <si>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</si>
  <si>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</si>
  <si>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</si>
  <si>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</si>
  <si>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</si>
  <si>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</si>
  <si>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</si>
  <si>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</si>
  <si>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</si>
  <si>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</si>
  <si>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</si>
  <si>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</si>
  <si>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</si>
  <si>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</si>
  <si>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</si>
  <si>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</si>
  <si>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</si>
  <si>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</si>
  <si>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</si>
  <si>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</si>
  <si>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</si>
  <si>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</si>
  <si>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</si>
  <si>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</si>
  <si>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</si>
  <si>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</si>
  <si>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</si>
  <si>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</si>
  <si>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</si>
  <si>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</si>
  <si>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</si>
  <si>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</si>
  <si>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</si>
  <si>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</si>
  <si>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</si>
  <si>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</si>
  <si>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</si>
  <si>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</si>
  <si>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</si>
  <si>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</si>
  <si>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</si>
  <si>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</si>
  <si>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</si>
  <si>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</si>
  <si>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</si>
  <si>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</si>
  <si>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</si>
  <si>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</si>
  <si>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</si>
  <si>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</si>
  <si>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</si>
  <si>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</si>
  <si>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</si>
  <si>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</si>
  <si>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</si>
  <si>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</si>
  <si>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</si>
  <si>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</si>
  <si>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</si>
  <si>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</si>
  <si>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</si>
  <si>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</si>
  <si>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</si>
  <si>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</si>
  <si>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</si>
  <si>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</si>
  <si>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</si>
  <si>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</si>
  <si>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</si>
  <si>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</si>
  <si>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</si>
  <si>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</si>
  <si>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</si>
  <si>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</si>
  <si>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</si>
  <si>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</si>
  <si>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</si>
  <si>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</si>
  <si>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</si>
  <si>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</si>
  <si>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</si>
  <si>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</si>
  <si>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</si>
  <si>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</si>
  <si>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</si>
  <si>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</si>
  <si>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</si>
  <si>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</si>
  <si>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</si>
  <si>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</si>
  <si>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</si>
  <si>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</si>
  <si>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</si>
  <si>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</si>
  <si>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</si>
  <si>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</si>
  <si>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</si>
  <si>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</si>
  <si>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</si>
  <si>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</si>
  <si>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</si>
  <si>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</si>
  <si>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</si>
  <si>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</si>
  <si>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</si>
  <si>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</si>
  <si>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</si>
  <si>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</si>
  <si>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</si>
  <si>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</si>
  <si>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</si>
  <si>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</si>
  <si>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</si>
  <si>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</si>
  <si>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</si>
  <si>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</si>
  <si>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</si>
  <si>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</si>
  <si>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</si>
  <si>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</si>
  <si>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</si>
  <si>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</si>
  <si>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</si>
  <si>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</si>
  <si>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</si>
  <si>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</si>
  <si>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</si>
  <si>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</si>
  <si>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</si>
  <si>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</si>
  <si>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</si>
  <si>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</si>
  <si>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</si>
  <si>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</si>
  <si>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</si>
  <si>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</si>
  <si>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</si>
  <si>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</si>
  <si>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</si>
  <si>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</si>
  <si>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</si>
  <si>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</si>
  <si>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</si>
  <si>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</si>
  <si>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</si>
  <si>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</si>
  <si>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</si>
  <si>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</si>
  <si>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</si>
  <si>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</si>
  <si>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</si>
  <si>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</si>
  <si>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</si>
  <si>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</si>
  <si>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</si>
  <si>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</si>
  <si>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</si>
  <si>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</si>
  <si>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</si>
  <si>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</si>
  <si>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</si>
  <si>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</si>
  <si>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</si>
  <si>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</si>
  <si>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</si>
  <si>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</si>
  <si>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</si>
  <si>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</si>
  <si>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</si>
  <si>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</si>
  <si>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</si>
  <si>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</si>
  <si>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</si>
  <si>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</si>
  <si>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</si>
  <si>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</si>
  <si>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</si>
  <si>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</si>
  <si>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</si>
  <si>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</si>
  <si>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</si>
  <si>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</si>
  <si>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</si>
  <si>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</si>
  <si>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</si>
  <si>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</si>
  <si>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</si>
  <si>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</si>
  <si>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</si>
  <si>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</si>
  <si>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</si>
  <si>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</si>
  <si>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</si>
  <si>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</si>
  <si>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</si>
  <si>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</si>
  <si>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</si>
  <si>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</si>
  <si>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</si>
  <si>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</si>
  <si>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</si>
  <si>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</si>
  <si>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</si>
  <si>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</si>
  <si>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</si>
  <si>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</si>
  <si>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</si>
  <si>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</si>
  <si>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</si>
  <si>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</si>
  <si>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</si>
  <si>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</si>
  <si>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</si>
  <si>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</si>
  <si>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</si>
  <si>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</si>
  <si>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</si>
  <si>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</si>
  <si>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</si>
  <si>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</si>
  <si>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</si>
  <si>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</si>
  <si>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</si>
  <si>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</si>
  <si>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</si>
  <si>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</si>
  <si>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</si>
  <si>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</si>
  <si>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</si>
  <si>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</si>
  <si>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</si>
  <si>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</si>
  <si>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</si>
  <si>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</si>
  <si>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</si>
  <si>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</si>
  <si>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</si>
  <si>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</si>
  <si>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</si>
  <si>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</si>
  <si>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</si>
  <si>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</si>
  <si>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</si>
  <si>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</si>
  <si>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</si>
  <si>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</si>
  <si>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</si>
  <si>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</si>
  <si>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</si>
  <si>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</si>
  <si>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</si>
  <si>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</si>
  <si>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</si>
  <si>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</si>
  <si>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</si>
  <si>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</si>
  <si>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</si>
  <si>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</si>
  <si>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</si>
  <si>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</si>
  <si>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</si>
  <si>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</si>
  <si>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</si>
  <si>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</si>
  <si>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</si>
  <si>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</si>
  <si>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</si>
  <si>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</si>
  <si>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</si>
  <si>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</si>
  <si>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</si>
  <si>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</si>
  <si>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</si>
  <si>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</si>
  <si>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</si>
  <si>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</si>
  <si>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</si>
  <si>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</si>
  <si>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</si>
  <si>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</si>
  <si>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</si>
  <si>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</si>
  <si>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</si>
  <si>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</si>
  <si>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</si>
  <si>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</si>
  <si>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</si>
  <si>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</si>
  <si>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</si>
  <si>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</si>
  <si>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</si>
  <si>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</si>
  <si>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</si>
  <si>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</si>
  <si>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</si>
  <si>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</si>
  <si>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</si>
  <si>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</si>
  <si>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</si>
  <si>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</si>
  <si>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</si>
  <si>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</si>
  <si>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</si>
  <si>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</si>
  <si>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</si>
  <si>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</si>
  <si>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</si>
  <si>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</si>
  <si>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</si>
  <si>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</si>
  <si>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</si>
  <si>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</si>
  <si>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</si>
  <si>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</si>
  <si>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</si>
  <si>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</si>
  <si>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</si>
  <si>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</si>
  <si>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</si>
  <si>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</si>
  <si>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</si>
  <si>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</si>
  <si>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</si>
  <si>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</si>
  <si>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</si>
  <si>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</si>
  <si>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</si>
  <si>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</si>
  <si>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</si>
  <si>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</si>
  <si>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</si>
  <si>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</si>
  <si>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</si>
  <si>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</si>
  <si>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</si>
  <si>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</si>
  <si>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</si>
  <si>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</si>
  <si>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</si>
  <si>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</si>
  <si>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</si>
  <si>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</si>
  <si>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</si>
  <si>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</si>
  <si>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</si>
  <si>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</si>
  <si>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</si>
  <si>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</si>
  <si>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</si>
  <si>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</si>
  <si>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</si>
  <si>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</si>
  <si>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</si>
  <si>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</si>
  <si>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</si>
  <si>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</si>
  <si>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</si>
  <si>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</si>
  <si>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</si>
  <si>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</si>
  <si>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</si>
  <si>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</si>
  <si>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</si>
  <si>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</si>
  <si>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</si>
  <si>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</si>
  <si>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</si>
  <si>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</si>
  <si>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</si>
  <si>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</si>
  <si>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</si>
  <si>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</si>
  <si>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</si>
  <si>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</si>
  <si>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</si>
  <si>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</si>
  <si>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</si>
  <si>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</si>
  <si>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</si>
  <si>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</si>
  <si>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</si>
  <si>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</si>
  <si>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</si>
  <si>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</si>
  <si>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</si>
  <si>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</si>
  <si>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</si>
  <si>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</si>
  <si>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</si>
  <si>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</si>
  <si>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</si>
  <si>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</si>
  <si>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</si>
  <si>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</si>
  <si>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</si>
  <si>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</si>
  <si>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</si>
  <si>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</si>
  <si>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</si>
  <si>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</si>
  <si>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</si>
  <si>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</si>
  <si>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</si>
  <si>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</si>
  <si>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</si>
  <si>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</si>
  <si>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</si>
  <si>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</si>
  <si>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</si>
  <si>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</si>
  <si>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</si>
  <si>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</si>
  <si>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</si>
  <si>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</si>
  <si>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</si>
  <si>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</si>
  <si>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</si>
  <si>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</si>
  <si>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</si>
  <si>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</si>
  <si>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</si>
  <si>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</si>
  <si>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</si>
  <si>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</si>
  <si>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</si>
  <si>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</si>
  <si>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</si>
  <si>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</si>
  <si>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</si>
  <si>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</si>
  <si>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</si>
  <si>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</si>
  <si>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</si>
  <si>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</si>
  <si>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</si>
  <si>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</si>
  <si>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</si>
  <si>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</si>
  <si>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</si>
  <si>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</si>
  <si>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</si>
  <si>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</si>
  <si>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</si>
  <si>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</si>
  <si>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</si>
  <si>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</si>
  <si>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</si>
  <si>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</si>
  <si>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</si>
  <si>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</si>
  <si>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</si>
  <si>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</si>
  <si>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</si>
  <si>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</si>
  <si>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</si>
  <si>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</si>
  <si>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</si>
  <si>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</si>
  <si>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</si>
  <si>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</si>
  <si>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</si>
  <si>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</si>
  <si>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</si>
  <si>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</si>
  <si>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</si>
  <si>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</si>
  <si>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</si>
  <si>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</si>
  <si>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</si>
  <si>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</si>
  <si>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</si>
  <si>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</si>
  <si>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</si>
  <si>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</si>
  <si>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</si>
  <si>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</si>
  <si>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</si>
  <si>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</si>
  <si>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</si>
  <si>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</si>
  <si>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</si>
  <si>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</si>
  <si>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</si>
  <si>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</si>
  <si>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</si>
  <si>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</si>
  <si>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</si>
  <si>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</si>
  <si>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</si>
  <si>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</si>
  <si>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</si>
  <si>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</si>
  <si>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</si>
  <si>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</si>
  <si>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</si>
  <si>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</si>
  <si>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</si>
  <si>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</si>
  <si>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</si>
  <si>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</si>
  <si>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</si>
  <si>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</si>
  <si>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</si>
  <si>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</si>
  <si>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</si>
  <si>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</si>
  <si>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</si>
  <si>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</si>
  <si>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</si>
  <si>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</si>
  <si>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</si>
  <si>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</si>
  <si>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</si>
  <si>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</si>
  <si>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</si>
  <si>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</si>
  <si>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</si>
  <si>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</si>
  <si>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</si>
  <si>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</si>
  <si>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</si>
  <si>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</si>
  <si>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</si>
  <si>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</si>
  <si>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</si>
  <si>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</si>
  <si>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</si>
  <si>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</si>
  <si>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</si>
  <si>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</si>
  <si>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</si>
  <si>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</si>
  <si>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</si>
  <si>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</si>
  <si>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</si>
  <si>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</si>
  <si>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</si>
  <si>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</si>
  <si>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</si>
  <si>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</si>
  <si>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</si>
  <si>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</si>
  <si>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</si>
  <si>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</si>
  <si>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</si>
  <si>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</si>
  <si>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</si>
  <si>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</si>
  <si>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</si>
  <si>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</si>
  <si>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</si>
  <si>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</si>
  <si>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</si>
  <si>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</si>
  <si>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</si>
  <si>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</si>
  <si>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</si>
  <si>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</si>
  <si>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</si>
  <si>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</si>
  <si>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</si>
  <si>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</si>
  <si>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</si>
  <si>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</si>
  <si>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</si>
  <si>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</si>
  <si>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</si>
  <si>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</si>
  <si>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</si>
  <si>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</si>
  <si>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</si>
  <si>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</si>
  <si>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</si>
  <si>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</si>
  <si>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</si>
  <si>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</si>
  <si>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</si>
  <si>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</si>
  <si>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</si>
  <si>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</si>
  <si>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</si>
  <si>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</si>
  <si>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</si>
  <si>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</si>
  <si>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</si>
  <si>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</si>
  <si>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</si>
  <si>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</si>
  <si>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</si>
  <si>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</si>
  <si>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</si>
  <si>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</si>
  <si>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</si>
  <si>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</si>
  <si>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</si>
  <si>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</si>
  <si>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</si>
  <si>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</si>
  <si>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</si>
  <si>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</si>
  <si>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</si>
  <si>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</si>
  <si>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</si>
  <si>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</si>
  <si>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</si>
  <si>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</si>
  <si>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</si>
  <si>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</si>
  <si>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</si>
  <si>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</si>
  <si>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</si>
  <si>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</si>
  <si>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</si>
  <si>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</si>
  <si>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</si>
  <si>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</si>
  <si>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</si>
  <si>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</si>
  <si>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</si>
  <si>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</si>
  <si>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</si>
  <si>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</si>
  <si>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</si>
  <si>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</si>
  <si>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</si>
  <si>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</si>
  <si>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</si>
  <si>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</si>
  <si>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</si>
  <si>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</si>
  <si>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</si>
  <si>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</si>
  <si>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</si>
  <si>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</si>
  <si>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</si>
  <si>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</si>
  <si>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</si>
  <si>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</si>
  <si>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</si>
  <si>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</si>
  <si>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</si>
  <si>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</si>
  <si>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</si>
  <si>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</si>
  <si>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</si>
  <si>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</si>
  <si>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</si>
  <si>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</si>
  <si>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</si>
  <si>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</si>
  <si>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</si>
  <si>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</si>
  <si>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</si>
  <si>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</si>
  <si>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</si>
  <si>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</si>
  <si>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</si>
  <si>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</si>
  <si>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</si>
  <si>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</si>
  <si>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</si>
  <si>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</si>
  <si>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</si>
  <si>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</si>
  <si>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</si>
  <si>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</si>
  <si>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</si>
  <si>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</si>
  <si>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</si>
  <si>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</si>
  <si>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</si>
  <si>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</si>
  <si>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</si>
  <si>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</si>
  <si>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</si>
  <si>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</si>
  <si>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</si>
  <si>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</si>
  <si>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</si>
  <si>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</si>
  <si>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</si>
  <si>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</si>
  <si>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</si>
  <si>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</si>
  <si>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</si>
  <si>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</si>
  <si>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</si>
  <si>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</si>
  <si>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</si>
  <si>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</si>
  <si>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</si>
  <si>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</si>
  <si>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</si>
  <si>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</si>
  <si>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</si>
  <si>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</si>
  <si>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</si>
  <si>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</si>
  <si>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</si>
  <si>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</si>
  <si>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</si>
  <si>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</si>
  <si>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</si>
  <si>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</si>
  <si>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</si>
  <si>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</si>
  <si>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</si>
  <si>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</si>
  <si>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</si>
  <si>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</si>
  <si>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</si>
  <si>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</si>
  <si>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</si>
  <si>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</si>
  <si>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</si>
  <si>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</si>
  <si>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</si>
  <si>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</si>
  <si>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</si>
  <si>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</si>
  <si>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</si>
  <si>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</si>
  <si>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</si>
  <si>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</si>
  <si>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</si>
  <si>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</si>
  <si>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</si>
  <si>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</si>
  <si>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</si>
  <si>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</si>
  <si>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</si>
  <si>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</si>
  <si>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</si>
  <si>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</si>
  <si>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</si>
  <si>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</si>
  <si>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</si>
  <si>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</si>
  <si>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</si>
  <si>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</si>
  <si>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</si>
  <si>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</si>
  <si>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</si>
  <si>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</si>
  <si>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</si>
  <si>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</si>
  <si>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</si>
  <si>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</si>
  <si>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</si>
  <si>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</si>
  <si>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</si>
  <si>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</si>
  <si>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</si>
  <si>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</si>
  <si>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</si>
  <si>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</si>
  <si>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</si>
  <si>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</si>
  <si>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</si>
  <si>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</si>
  <si>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</si>
  <si>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</si>
  <si>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</si>
  <si>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</si>
  <si>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</si>
  <si>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</si>
  <si>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</si>
  <si>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</si>
  <si>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</si>
  <si>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</si>
  <si>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</si>
  <si>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</si>
  <si>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</si>
  <si>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</si>
  <si>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</si>
  <si>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</si>
  <si>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</si>
  <si>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</si>
  <si>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</si>
  <si>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</si>
  <si>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</si>
  <si>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</si>
  <si>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</si>
  <si>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</si>
  <si>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</si>
  <si>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</si>
  <si>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</si>
  <si>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</si>
  <si>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</si>
  <si>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</si>
  <si>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</si>
  <si>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</si>
  <si>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</si>
  <si>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</si>
  <si>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</si>
  <si>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</si>
  <si>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</si>
  <si>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</si>
  <si>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</si>
  <si>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</si>
  <si>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</si>
  <si>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</si>
  <si>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</si>
  <si>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</si>
  <si>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</si>
  <si>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</si>
  <si>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</si>
  <si>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</si>
  <si>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</si>
  <si>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</si>
  <si>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</si>
  <si>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</si>
  <si>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</si>
  <si>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</si>
  <si>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</si>
  <si>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</si>
  <si>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</si>
  <si>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</si>
  <si>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</si>
  <si>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</si>
  <si>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</si>
  <si>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</si>
  <si>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</si>
  <si>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</si>
  <si>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</si>
  <si>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</si>
  <si>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</si>
  <si>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</si>
  <si>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</si>
  <si>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</si>
  <si>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</si>
  <si>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</si>
  <si>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</si>
  <si>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</si>
  <si>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</si>
  <si>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</si>
  <si>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</si>
  <si>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</si>
  <si>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</si>
  <si>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</si>
  <si>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</si>
  <si>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</si>
  <si>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</si>
  <si>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</si>
  <si>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</si>
  <si>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</si>
  <si>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</si>
  <si>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</si>
  <si>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</si>
  <si>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</si>
  <si>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</si>
  <si>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</si>
  <si>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</si>
  <si>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</si>
  <si>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</si>
  <si>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</si>
  <si>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</si>
  <si>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</si>
  <si>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</si>
  <si>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</si>
  <si>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</si>
  <si>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</si>
  <si>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</si>
  <si>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</si>
  <si>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</si>
  <si>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</si>
  <si>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</si>
  <si>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</si>
  <si>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</si>
  <si>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</si>
  <si>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</si>
  <si>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</si>
  <si>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</si>
  <si>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</si>
  <si>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</si>
  <si>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</si>
  <si>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</si>
  <si>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</si>
  <si>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</si>
  <si>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</si>
  <si>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</si>
  <si>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</si>
  <si>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</si>
  <si>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</si>
  <si>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</si>
  <si>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</si>
  <si>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</si>
  <si>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</si>
  <si>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</si>
  <si>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</si>
  <si>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</si>
  <si>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</si>
  <si>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</si>
  <si>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</si>
  <si>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</si>
  <si>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</si>
  <si>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</si>
  <si>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</si>
  <si>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</si>
  <si>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</si>
  <si>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</si>
  <si>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</si>
  <si>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</si>
  <si>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</si>
  <si>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</si>
  <si>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</si>
  <si>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</si>
  <si>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</si>
  <si>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</si>
  <si>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</si>
  <si>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</si>
  <si>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</si>
  <si>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</si>
  <si>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</si>
  <si>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</si>
  <si>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</si>
  <si>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</si>
  <si>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</si>
  <si>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</si>
  <si>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</si>
  <si>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</si>
  <si>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</si>
  <si>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</si>
  <si>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</si>
  <si>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</si>
  <si>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</si>
  <si>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</si>
  <si>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</si>
  <si>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</si>
  <si>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</si>
  <si>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</si>
  <si>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</si>
  <si>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</si>
  <si>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</si>
  <si>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</si>
  <si>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</si>
  <si>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</si>
  <si>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</si>
  <si>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</si>
  <si>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</si>
  <si>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</si>
  <si>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</si>
  <si>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</si>
  <si>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</si>
  <si>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</si>
  <si>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</si>
  <si>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</si>
  <si>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</si>
  <si>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</si>
  <si>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</si>
  <si>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</si>
  <si>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</si>
  <si>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</si>
  <si>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</si>
  <si>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</si>
  <si>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</si>
  <si>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</si>
  <si>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</si>
  <si>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</si>
  <si>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</si>
  <si>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</si>
  <si>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</si>
  <si>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</si>
  <si>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</si>
  <si>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</si>
  <si>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</si>
  <si>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</si>
  <si>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</si>
  <si>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</si>
  <si>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</si>
  <si>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</si>
  <si>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</si>
  <si>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</si>
  <si>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</si>
  <si>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</si>
  <si>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</si>
  <si>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</si>
  <si>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</si>
  <si>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</si>
  <si>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</si>
  <si>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</si>
  <si>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</si>
  <si>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</si>
  <si>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</si>
  <si>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</si>
  <si>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</si>
  <si>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</si>
  <si>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</si>
  <si>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</si>
  <si>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</si>
  <si>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</si>
  <si>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</si>
  <si>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</si>
  <si>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</si>
  <si>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</si>
  <si>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</si>
  <si>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</si>
  <si>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</si>
  <si>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</si>
  <si>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</si>
  <si>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</si>
  <si>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</si>
  <si>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</si>
  <si>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</si>
  <si>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</si>
  <si>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</si>
  <si>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</si>
  <si>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</si>
  <si>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</si>
  <si>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</si>
  <si>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</si>
  <si>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</si>
  <si>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</si>
  <si>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</si>
  <si>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</si>
  <si>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</si>
  <si>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</si>
  <si>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</si>
  <si>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</si>
  <si>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</si>
  <si>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</si>
  <si>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</si>
  <si>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</si>
  <si>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</si>
  <si>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</si>
  <si>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</si>
  <si>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</si>
  <si>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</si>
  <si>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</si>
  <si>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</si>
  <si>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</si>
  <si>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</si>
  <si>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</si>
  <si>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</si>
  <si>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</si>
  <si>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</si>
  <si>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</si>
  <si>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</si>
  <si>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</si>
  <si>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</si>
  <si>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</si>
  <si>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</si>
  <si>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</si>
  <si>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</si>
  <si>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</si>
  <si>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</si>
  <si>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</si>
  <si>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</si>
  <si>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</si>
  <si>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</si>
  <si>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</si>
  <si>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</si>
  <si>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</si>
  <si>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</si>
  <si>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</si>
  <si>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</si>
  <si>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</si>
  <si>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</si>
  <si>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</si>
  <si>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</si>
  <si>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</si>
  <si>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</si>
  <si>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</si>
  <si>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</si>
  <si>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</si>
  <si>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</si>
  <si>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</si>
  <si>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</si>
  <si>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</si>
  <si>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</si>
  <si>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</si>
  <si>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</si>
  <si>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</si>
  <si>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</si>
  <si>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</si>
  <si>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</si>
  <si>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</si>
  <si>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</si>
  <si>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</si>
  <si>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</si>
  <si>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</si>
  <si>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</si>
  <si>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</si>
  <si>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</si>
  <si>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</si>
  <si>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</si>
  <si>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</si>
  <si>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</si>
  <si>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</si>
  <si>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</si>
  <si>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</si>
  <si>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</si>
  <si>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</si>
  <si>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</si>
  <si>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</si>
  <si>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</si>
  <si>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</si>
  <si>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</si>
  <si>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</si>
  <si>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</si>
  <si>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</si>
  <si>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</si>
  <si>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</si>
  <si>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</si>
  <si>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</si>
  <si>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</si>
  <si>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</si>
  <si>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</si>
  <si>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</si>
  <si>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</si>
  <si>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</si>
  <si>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</si>
  <si>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</si>
  <si>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</si>
  <si>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</si>
  <si>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</si>
  <si>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</si>
  <si>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</si>
  <si>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</si>
  <si>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</si>
  <si>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</si>
  <si>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</si>
  <si>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</si>
  <si>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</si>
  <si>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</si>
  <si>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</si>
  <si>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</si>
  <si>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</si>
  <si>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</si>
  <si>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</si>
  <si>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</si>
  <si>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</si>
  <si>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</si>
  <si>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</si>
  <si>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</si>
  <si>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</si>
  <si>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</si>
  <si>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</si>
  <si>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</si>
  <si>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</si>
  <si>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</si>
  <si>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</si>
  <si>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</si>
  <si>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</si>
  <si>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</si>
  <si>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</si>
  <si>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</si>
  <si>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</si>
  <si>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</si>
  <si>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</si>
  <si>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</si>
  <si>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</si>
  <si>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</si>
  <si>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</si>
  <si>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</si>
  <si>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</si>
  <si>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</si>
  <si>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</si>
  <si>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</si>
  <si>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</si>
  <si>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</si>
  <si>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</si>
  <si>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</si>
  <si>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</si>
  <si>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</si>
  <si>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</si>
  <si>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</si>
  <si>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</si>
  <si>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</si>
  <si>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</si>
  <si>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</si>
  <si>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</si>
  <si>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</si>
  <si>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</si>
  <si>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</si>
  <si>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</si>
  <si>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</si>
  <si>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</si>
  <si>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</si>
  <si>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</si>
  <si>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</si>
  <si>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</si>
  <si>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</si>
  <si>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</si>
  <si>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</si>
  <si>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</si>
  <si>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</si>
  <si>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</si>
  <si>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</si>
  <si>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</si>
  <si>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</si>
  <si>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</si>
  <si>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</si>
  <si>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</si>
  <si>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</si>
  <si>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</si>
  <si>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</si>
  <si>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</si>
  <si>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</si>
  <si>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</si>
  <si>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</si>
  <si>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</si>
  <si>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</si>
  <si>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</si>
  <si>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</si>
  <si>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</si>
  <si>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</si>
  <si>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</si>
  <si>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</si>
  <si>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</si>
  <si>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</si>
  <si>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</si>
  <si>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</si>
  <si>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</si>
  <si>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</si>
  <si>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</si>
  <si>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</si>
  <si>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</si>
  <si>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</si>
  <si>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</si>
  <si>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</si>
  <si>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</si>
  <si>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</si>
  <si>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</si>
  <si>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</si>
  <si>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</si>
  <si>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</si>
  <si>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</si>
  <si>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</si>
  <si>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</si>
  <si>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</si>
  <si>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</si>
  <si>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</si>
  <si>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</si>
  <si>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</si>
  <si>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</si>
  <si>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</si>
  <si>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</si>
  <si>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</si>
  <si>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</si>
  <si>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</si>
  <si>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</si>
  <si>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</si>
  <si>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</si>
  <si>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</si>
  <si>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</si>
  <si>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</si>
  <si>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</si>
  <si>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</si>
  <si>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</si>
  <si>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</si>
  <si>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</si>
  <si>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</si>
  <si>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</si>
  <si>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</si>
  <si>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</si>
  <si>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</si>
  <si>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</si>
  <si>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</si>
  <si>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</si>
  <si>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</si>
  <si>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</si>
  <si>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</si>
  <si>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</si>
  <si>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</si>
  <si>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</si>
  <si>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</si>
  <si>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</si>
  <si>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</si>
  <si>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</si>
  <si>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</si>
  <si>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</si>
  <si>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</si>
  <si>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</si>
  <si>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</si>
  <si>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</si>
  <si>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</si>
  <si>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</si>
  <si>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</si>
  <si>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</si>
  <si>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</si>
  <si>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</si>
  <si>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</si>
  <si>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</si>
  <si>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</si>
  <si>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</si>
  <si>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</si>
  <si>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</si>
  <si>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</si>
  <si>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</si>
  <si>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</si>
  <si>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</si>
  <si>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</si>
  <si>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</si>
  <si>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</si>
  <si>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</si>
  <si>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</si>
  <si>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</si>
  <si>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</si>
  <si>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</si>
  <si>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</si>
  <si>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</si>
  <si>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</si>
  <si>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</si>
  <si>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</si>
  <si>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</si>
  <si>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</si>
  <si>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</si>
  <si>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</si>
  <si>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</si>
  <si>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</si>
  <si>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</si>
  <si>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</si>
  <si>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</si>
  <si>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</si>
  <si>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</si>
  <si>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</si>
  <si>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</si>
  <si>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</si>
  <si>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</si>
  <si>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</si>
  <si>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</si>
  <si>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</si>
  <si>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</si>
  <si>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</si>
  <si>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</si>
  <si>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</si>
  <si>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</si>
  <si>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</si>
  <si>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</si>
  <si>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</si>
  <si>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</si>
  <si>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</si>
  <si>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</si>
  <si>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</si>
  <si>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</si>
  <si>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</si>
  <si>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</si>
  <si>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</si>
  <si>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</si>
  <si>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</si>
  <si>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</si>
  <si>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</si>
  <si>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</si>
  <si>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</si>
  <si>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</si>
  <si>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</si>
  <si>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</si>
  <si>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</si>
  <si>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</si>
  <si>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</si>
  <si>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</si>
  <si>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</si>
  <si>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</si>
  <si>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</si>
  <si>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</si>
  <si>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</si>
  <si>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</si>
  <si>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</si>
  <si>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</si>
  <si>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</si>
  <si>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</si>
  <si>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</si>
  <si>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</si>
  <si>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</si>
  <si>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</si>
  <si>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</si>
  <si>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</si>
  <si>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</si>
  <si>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</si>
  <si>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</si>
  <si>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</si>
  <si>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</si>
  <si>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</si>
  <si>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</si>
  <si>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</si>
  <si>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</si>
  <si>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</si>
  <si>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</si>
  <si>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</si>
  <si>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</si>
  <si>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</si>
  <si>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</si>
  <si>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</si>
  <si>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</si>
  <si>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</si>
  <si>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</si>
  <si>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</si>
  <si>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</si>
  <si>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</si>
  <si>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</si>
  <si>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</si>
  <si>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</si>
  <si>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</si>
  <si>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</si>
  <si>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</si>
  <si>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</si>
  <si>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</si>
  <si>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</si>
  <si>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</si>
  <si>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</si>
  <si>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</si>
  <si>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</si>
  <si>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</si>
  <si>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</si>
  <si>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</si>
  <si>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</si>
  <si>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</si>
  <si>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</si>
  <si>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</si>
  <si>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</si>
  <si>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</si>
  <si>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</si>
  <si>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</si>
  <si>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</si>
  <si>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</si>
  <si>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</si>
  <si>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</si>
  <si>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</si>
  <si>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</si>
  <si>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</si>
  <si>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</si>
  <si>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</si>
  <si>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</si>
  <si>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</si>
  <si>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</si>
  <si>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</si>
  <si>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</si>
  <si>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</si>
  <si>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</si>
  <si>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</si>
  <si>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</si>
  <si>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</si>
  <si>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</si>
  <si>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</si>
  <si>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</si>
  <si>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</si>
  <si>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</si>
  <si>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</si>
  <si>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</si>
  <si>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</si>
  <si>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</si>
  <si>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</si>
  <si>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</si>
  <si>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</si>
  <si>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</si>
  <si>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</si>
  <si>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</si>
  <si>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</si>
  <si>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</si>
  <si>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</si>
  <si>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</si>
  <si>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</si>
  <si>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</si>
  <si>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</si>
  <si>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</si>
  <si>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</si>
  <si>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</si>
  <si>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</si>
  <si>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</si>
  <si>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</si>
  <si>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</si>
  <si>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</si>
  <si>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</si>
  <si>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</si>
  <si>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</si>
  <si>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</si>
  <si>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</si>
  <si>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</si>
  <si>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</si>
  <si>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</si>
  <si>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</si>
  <si>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</si>
  <si>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</si>
  <si>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</si>
  <si>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</si>
  <si>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</si>
  <si>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</si>
  <si>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</si>
  <si>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</si>
  <si>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</si>
  <si>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</si>
  <si>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</si>
  <si>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</si>
  <si>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</si>
  <si>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</si>
  <si>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</si>
  <si>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</si>
  <si>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</si>
  <si>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</si>
  <si>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</si>
  <si>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</si>
  <si>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</si>
  <si>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</si>
  <si>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</si>
  <si>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</si>
  <si>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</si>
  <si>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</si>
  <si>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</si>
  <si>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</si>
  <si>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</si>
  <si>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</si>
  <si>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</si>
  <si>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</si>
  <si>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</si>
  <si>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</si>
  <si>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</si>
  <si>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</si>
  <si>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</si>
  <si>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</si>
  <si>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</si>
  <si>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</si>
  <si>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</si>
  <si>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</si>
  <si>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</si>
  <si>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</si>
  <si>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</si>
  <si>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</si>
  <si>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</si>
  <si>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</si>
  <si>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</si>
  <si>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</si>
  <si>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</si>
  <si>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</si>
  <si>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</si>
  <si>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</si>
  <si>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</si>
  <si>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</si>
  <si>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</si>
  <si>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</si>
  <si>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</si>
  <si>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</si>
  <si>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</si>
  <si>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</si>
  <si>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</si>
  <si>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</si>
  <si>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</si>
  <si>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</si>
  <si>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</si>
  <si>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</si>
  <si>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</si>
  <si>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</si>
  <si>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</si>
  <si>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</si>
  <si>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</si>
  <si>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</si>
  <si>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</si>
  <si>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</si>
  <si>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</si>
  <si>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</si>
  <si>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</si>
  <si>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</si>
  <si>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</si>
  <si>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</si>
  <si>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</si>
  <si>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</si>
  <si>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</si>
  <si>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</si>
  <si>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</si>
  <si>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</si>
  <si>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</si>
  <si>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</si>
  <si>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</si>
  <si>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</si>
  <si>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</si>
  <si>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</si>
  <si>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</si>
  <si>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</si>
  <si>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</si>
  <si>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</si>
  <si>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</si>
  <si>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</si>
  <si>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</si>
  <si>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</si>
  <si>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</si>
  <si>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</si>
  <si>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</si>
  <si>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</si>
  <si>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</si>
  <si>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</si>
  <si>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</si>
  <si>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</si>
  <si>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</si>
  <si>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</si>
  <si>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</si>
  <si>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</si>
  <si>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</si>
  <si>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</si>
  <si>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</si>
  <si>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</si>
  <si>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</si>
  <si>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</si>
  <si>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</si>
  <si>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</si>
  <si>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</si>
  <si>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</si>
  <si>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</si>
  <si>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</si>
  <si>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</si>
  <si>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</si>
  <si>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</si>
  <si>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</si>
  <si>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</si>
  <si>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</si>
  <si>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</si>
  <si>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</si>
  <si>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</si>
  <si>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</si>
  <si>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</si>
  <si>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</si>
  <si>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</si>
  <si>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</si>
  <si>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</si>
  <si>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</si>
  <si>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</si>
  <si>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</si>
  <si>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</si>
  <si>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</si>
  <si>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</si>
  <si>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</si>
  <si>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</si>
  <si>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</si>
  <si>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</si>
  <si>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</si>
  <si>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</si>
  <si>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</si>
  <si>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</si>
  <si>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</si>
  <si>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</si>
  <si>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</si>
  <si>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</si>
  <si>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</si>
  <si>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</si>
  <si>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</si>
  <si>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</si>
  <si>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</si>
  <si>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</si>
  <si>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</si>
  <si>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</si>
  <si>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</si>
  <si>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</si>
  <si>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</si>
  <si>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</si>
  <si>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</si>
  <si>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</si>
  <si>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</si>
  <si>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</si>
  <si>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</si>
  <si>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</si>
  <si>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</si>
  <si>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</si>
  <si>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</si>
  <si>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</si>
  <si>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</si>
  <si>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</si>
  <si>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</si>
  <si>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</si>
  <si>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</si>
  <si>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</si>
  <si>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</si>
  <si>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</si>
  <si>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</si>
  <si>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</si>
  <si>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</si>
  <si>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</si>
  <si>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</si>
  <si>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</si>
  <si>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</si>
  <si>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</si>
  <si>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</si>
  <si>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</si>
  <si>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</si>
  <si>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</si>
  <si>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</si>
  <si>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</si>
  <si>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</si>
  <si>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</si>
  <si>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</si>
  <si>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</si>
  <si>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</si>
  <si>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</si>
  <si>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</si>
  <si>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</si>
  <si>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</si>
  <si>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</si>
  <si>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</si>
  <si>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</si>
  <si>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</si>
  <si>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</si>
  <si>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</si>
  <si>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</si>
  <si>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</si>
  <si>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</si>
  <si>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</si>
  <si>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</si>
  <si>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</si>
  <si>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</si>
  <si>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</si>
  <si>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</si>
  <si>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</si>
  <si>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</si>
  <si>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</si>
  <si>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</si>
  <si>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</si>
  <si>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</si>
  <si>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</si>
  <si>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</si>
  <si>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</si>
  <si>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</si>
  <si>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</si>
  <si>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</si>
  <si>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</si>
  <si>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</si>
  <si>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</si>
  <si>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</si>
  <si>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</si>
  <si>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</si>
  <si>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</si>
  <si>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</si>
  <si>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</si>
  <si>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</si>
  <si>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</si>
  <si>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</si>
  <si>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</si>
  <si>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</si>
  <si>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</si>
  <si>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</si>
  <si>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</si>
  <si>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</si>
  <si>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</si>
  <si>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</si>
  <si>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</si>
  <si>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</si>
  <si>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</si>
  <si>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</si>
  <si>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</si>
  <si>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</si>
  <si>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</si>
  <si>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</si>
  <si>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</si>
  <si>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</si>
  <si>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</si>
  <si>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</si>
  <si>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</si>
  <si>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</si>
  <si>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</si>
  <si>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</si>
  <si>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</si>
  <si>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</si>
  <si>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</si>
  <si>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</si>
  <si>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</si>
  <si>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</si>
  <si>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</si>
  <si>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</si>
  <si>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</si>
  <si>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</si>
  <si>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</si>
  <si>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</si>
  <si>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</si>
  <si>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</si>
  <si>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</si>
  <si>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</si>
  <si>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</si>
  <si>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</si>
  <si>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</si>
  <si>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</si>
  <si>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</si>
  <si>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</si>
  <si>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</si>
  <si>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</si>
  <si>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</si>
  <si>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</si>
  <si>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</si>
  <si>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</si>
  <si>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</si>
  <si>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</si>
  <si>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</si>
  <si>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</si>
  <si>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</si>
  <si>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</si>
  <si>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</si>
  <si>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</si>
  <si>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</si>
  <si>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</si>
  <si>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</si>
  <si>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</si>
  <si>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</si>
  <si>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</si>
  <si>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</si>
  <si>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</si>
  <si>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</si>
  <si>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</si>
  <si>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</si>
  <si>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</si>
  <si>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</si>
  <si>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</si>
  <si>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</si>
  <si>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</si>
  <si>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</si>
  <si>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</si>
  <si>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</si>
  <si>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</si>
  <si>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</si>
  <si>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</si>
  <si>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</si>
  <si>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</si>
  <si>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</si>
  <si>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</si>
  <si>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</si>
  <si>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</si>
  <si>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</si>
  <si>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</si>
  <si>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</si>
  <si>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</si>
  <si>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</si>
  <si>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</si>
  <si>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</si>
  <si>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</si>
  <si>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</si>
  <si>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</si>
  <si>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</si>
  <si>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</si>
  <si>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</si>
  <si>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</si>
  <si>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</si>
  <si>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</si>
  <si>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</si>
  <si>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</si>
  <si>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</si>
  <si>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</si>
  <si>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</si>
  <si>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</si>
  <si>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</si>
  <si>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</si>
  <si>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</si>
  <si>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</si>
  <si>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</si>
  <si>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</si>
  <si>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</si>
  <si>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</si>
  <si>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</si>
  <si>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</si>
  <si>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</si>
  <si>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</si>
  <si>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</si>
  <si>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</si>
  <si>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</si>
  <si>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</si>
  <si>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</si>
  <si>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</si>
  <si>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</si>
  <si>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</si>
  <si>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</si>
  <si>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</si>
  <si>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</si>
  <si>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</si>
  <si>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</si>
  <si>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</si>
  <si>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</si>
  <si>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</si>
  <si>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</si>
  <si>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</si>
  <si>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</si>
  <si>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</si>
  <si>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</si>
  <si>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</si>
  <si>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</si>
  <si>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</si>
  <si>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</si>
  <si>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</si>
  <si>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</si>
  <si>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</si>
  <si>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</si>
  <si>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</si>
  <si>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</si>
  <si>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</si>
  <si>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</si>
  <si>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</si>
  <si>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</si>
  <si>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</si>
  <si>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</si>
  <si>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</si>
  <si>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</si>
  <si>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</si>
  <si>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</si>
  <si>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</si>
  <si>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</si>
  <si>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</si>
  <si>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</si>
  <si>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</si>
  <si>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</si>
  <si>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</si>
  <si>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</si>
  <si>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</si>
  <si>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</si>
  <si>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</si>
  <si>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</si>
  <si>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</si>
  <si>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</si>
  <si>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</si>
  <si>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</si>
  <si>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</si>
  <si>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</si>
  <si>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</si>
  <si>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</si>
  <si>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</si>
  <si>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</si>
  <si>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</si>
  <si>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</si>
  <si>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</si>
  <si>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</si>
  <si>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</si>
  <si>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</si>
  <si>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</si>
  <si>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</si>
  <si>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</si>
  <si>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</si>
  <si>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</si>
  <si>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</si>
  <si>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</si>
  <si>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</si>
  <si>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</si>
  <si>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</si>
  <si>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</si>
  <si>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</si>
  <si>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</si>
  <si>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</si>
  <si>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</si>
  <si>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</si>
  <si>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</si>
  <si>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</si>
  <si>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</si>
  <si>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</si>
  <si>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</si>
  <si>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</si>
  <si>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</si>
  <si>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</si>
  <si>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</si>
  <si>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</si>
  <si>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</si>
  <si>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</si>
  <si>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</si>
  <si>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</si>
  <si>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</si>
  <si>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</si>
  <si>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</si>
  <si>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</si>
  <si>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</si>
  <si>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</si>
  <si>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</si>
  <si>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</si>
  <si>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</si>
  <si>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</si>
  <si>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</si>
  <si>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</si>
  <si>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</si>
  <si>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</si>
  <si>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</si>
  <si>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</si>
  <si>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</si>
  <si>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</si>
  <si>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</si>
  <si>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</si>
  <si>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</si>
  <si>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</si>
  <si>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</si>
  <si>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</si>
  <si>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</si>
  <si>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</si>
  <si>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</si>
  <si>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</si>
  <si>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</si>
  <si>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</si>
  <si>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</si>
  <si>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</si>
  <si>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</si>
  <si>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</si>
  <si>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</si>
  <si>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</si>
  <si>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</si>
  <si>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</si>
  <si>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</si>
  <si>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</si>
  <si>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</si>
  <si>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</si>
  <si>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</si>
  <si>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</si>
  <si>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</si>
  <si>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</si>
  <si>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</si>
  <si>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</si>
  <si>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</si>
  <si>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</si>
  <si>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</si>
  <si>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</si>
  <si>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</si>
  <si>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</si>
  <si>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</si>
  <si>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</si>
  <si>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</si>
  <si>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</si>
  <si>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</si>
  <si>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</si>
  <si>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</si>
  <si>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</si>
  <si>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</si>
  <si>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</si>
  <si>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</si>
  <si>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</si>
  <si>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</si>
  <si>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</si>
  <si>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</si>
  <si>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</si>
  <si>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</si>
  <si>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</si>
  <si>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</si>
  <si>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</si>
  <si>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</si>
  <si>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</si>
  <si>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</si>
  <si>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</si>
  <si>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</si>
  <si>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</si>
  <si>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</si>
  <si>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</si>
  <si>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</si>
  <si>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</si>
  <si>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</si>
  <si>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</si>
  <si>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</si>
  <si>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</si>
  <si>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</si>
  <si>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</si>
  <si>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</si>
  <si>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</si>
  <si>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</si>
  <si>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</si>
  <si>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</si>
  <si>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</si>
  <si>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</si>
  <si>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</si>
  <si>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</si>
  <si>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</si>
  <si>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</si>
  <si>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</si>
  <si>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</si>
  <si>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</si>
  <si>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</si>
  <si>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</si>
  <si>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</si>
  <si>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</si>
  <si>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</si>
  <si>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</si>
  <si>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</si>
  <si>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</si>
  <si>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</si>
  <si>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</si>
  <si>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</si>
  <si>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</si>
  <si>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</si>
  <si>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</si>
  <si>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</si>
  <si>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</si>
  <si>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</si>
  <si>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</si>
  <si>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</si>
  <si>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</si>
  <si>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</si>
  <si>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</si>
  <si>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</si>
  <si>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</si>
  <si>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</si>
  <si>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</si>
  <si>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</si>
  <si>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</si>
  <si>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</si>
  <si>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</si>
  <si>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</si>
  <si>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</si>
  <si>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</si>
  <si>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</si>
  <si>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</si>
  <si>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</si>
  <si>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</si>
  <si>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</si>
  <si>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</si>
  <si>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</si>
  <si>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</si>
  <si>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</si>
  <si>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</si>
  <si>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</si>
  <si>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</si>
  <si>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</si>
  <si>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</si>
  <si>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</si>
  <si>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</si>
  <si>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</si>
  <si>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</si>
  <si>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</si>
  <si>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</si>
  <si>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</si>
  <si>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</si>
  <si>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</si>
  <si>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</si>
  <si>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</si>
  <si>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</si>
  <si>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</si>
  <si>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</si>
  <si>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</si>
  <si>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</si>
  <si>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</si>
  <si>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</si>
  <si>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</si>
  <si>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</si>
  <si>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</si>
  <si>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</si>
  <si>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</si>
  <si>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</si>
  <si>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</si>
  <si>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</si>
  <si>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</si>
  <si>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</si>
  <si>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</si>
  <si>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</si>
  <si>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</si>
  <si>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</si>
  <si>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</si>
  <si>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</si>
  <si>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</si>
  <si>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</si>
  <si>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</si>
  <si>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</si>
  <si>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</si>
  <si>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</si>
  <si>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</si>
  <si>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</si>
  <si>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</si>
  <si>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</si>
  <si>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</si>
  <si>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</si>
  <si>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</si>
  <si>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</si>
  <si>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</si>
  <si>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</si>
  <si>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</si>
  <si>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</si>
  <si>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</si>
  <si>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</si>
  <si>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</si>
  <si>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</si>
  <si>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</si>
  <si>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</si>
  <si>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</si>
  <si>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</si>
  <si>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</si>
  <si>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</si>
  <si>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</si>
  <si>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</si>
  <si>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</si>
  <si>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</si>
  <si>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</si>
  <si>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</si>
  <si>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</si>
  <si>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</si>
  <si>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</si>
  <si>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</si>
  <si>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</si>
  <si>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</si>
  <si>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</si>
  <si>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</si>
  <si>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</si>
  <si>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</si>
  <si>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</si>
  <si>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</si>
  <si>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</si>
  <si>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</si>
  <si>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</si>
  <si>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</si>
  <si>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</si>
  <si>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</si>
  <si>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</si>
  <si>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</si>
  <si>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</si>
  <si>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</si>
  <si>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</si>
  <si>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</si>
  <si>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</si>
  <si>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</si>
  <si>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</si>
  <si>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</si>
  <si>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</si>
  <si>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</si>
  <si>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</si>
  <si>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</si>
  <si>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</si>
  <si>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</si>
  <si>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</si>
  <si>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</si>
  <si>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</si>
  <si>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</si>
  <si>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</si>
  <si>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</si>
  <si>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</si>
  <si>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</si>
  <si>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</si>
  <si>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</si>
  <si>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</si>
  <si>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</si>
  <si>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</si>
  <si>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</si>
  <si>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</si>
  <si>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</si>
  <si>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</si>
  <si>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</si>
  <si>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</si>
  <si>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</si>
  <si>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</si>
  <si>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</si>
  <si>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</si>
  <si>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</si>
  <si>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</si>
  <si>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</si>
  <si>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</si>
  <si>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</si>
  <si>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</si>
  <si>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</si>
  <si>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</si>
  <si>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</si>
  <si>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</si>
  <si>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</si>
  <si>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</si>
  <si>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</si>
  <si>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</si>
  <si>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</si>
  <si>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</si>
  <si>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</si>
  <si>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</si>
  <si>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</si>
  <si>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</si>
  <si>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</si>
  <si>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</si>
  <si>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</si>
  <si>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</si>
  <si>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</si>
  <si>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</si>
  <si>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</si>
  <si>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</si>
  <si>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</si>
  <si>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</si>
  <si>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</si>
  <si>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</si>
  <si>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</si>
  <si>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</si>
  <si>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</si>
  <si>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</si>
  <si>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</si>
  <si>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</si>
  <si>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</si>
  <si>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</si>
  <si>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</si>
  <si>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</si>
  <si>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</si>
  <si>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</si>
  <si>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</si>
  <si>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</si>
  <si>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</si>
  <si>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</si>
  <si>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</si>
  <si>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</si>
  <si>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</si>
  <si>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</si>
  <si>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</si>
  <si>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</si>
  <si>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</si>
  <si>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</si>
  <si>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</si>
  <si>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</si>
  <si>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</si>
  <si>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</si>
  <si>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</si>
  <si>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</si>
  <si>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</si>
  <si>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</si>
  <si>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</si>
  <si>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</si>
  <si>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</si>
  <si>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</si>
  <si>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</si>
  <si>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</si>
  <si>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</si>
  <si>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</si>
  <si>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</si>
  <si>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</si>
  <si>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</si>
  <si>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</si>
  <si>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</si>
  <si>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</si>
  <si>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</si>
  <si>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</si>
  <si>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</si>
  <si>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</si>
  <si>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</si>
  <si>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</si>
  <si>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</si>
  <si>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</si>
  <si>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</si>
  <si>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</si>
  <si>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</si>
  <si>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</si>
  <si>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</si>
  <si>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</si>
  <si>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</si>
  <si>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</si>
  <si>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</si>
  <si>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</si>
  <si>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</si>
  <si>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</si>
  <si>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</si>
  <si>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</si>
  <si>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</si>
  <si>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</si>
  <si>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</si>
  <si>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</si>
  <si>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</si>
  <si>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</si>
  <si>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</si>
  <si>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</si>
  <si>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</si>
  <si>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</si>
  <si>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</si>
  <si>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</si>
  <si>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</si>
  <si>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</si>
  <si>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</si>
  <si>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</si>
  <si>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</si>
  <si>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</si>
  <si>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</si>
  <si>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</si>
  <si>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</si>
  <si>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</si>
  <si>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</si>
  <si>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</si>
  <si>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</si>
  <si>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</si>
  <si>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</si>
  <si>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</si>
  <si>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</si>
  <si>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</si>
  <si>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</si>
  <si>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</si>
  <si>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</si>
  <si>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</si>
  <si>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</si>
  <si>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</si>
  <si>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</si>
  <si>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</si>
  <si>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</si>
  <si>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</si>
  <si>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</si>
  <si>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</si>
  <si>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</si>
  <si>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</si>
  <si>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</si>
  <si>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</si>
  <si>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</si>
  <si>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</si>
  <si>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</si>
  <si>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</si>
  <si>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</si>
  <si>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</si>
  <si>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</si>
  <si>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</si>
  <si>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</si>
  <si>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</si>
  <si>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</si>
  <si>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</si>
  <si>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</si>
  <si>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</si>
  <si>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</si>
  <si>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</si>
  <si>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</si>
  <si>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</si>
  <si>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</si>
  <si>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</si>
  <si>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</si>
  <si>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</si>
  <si>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</si>
  <si>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</si>
  <si>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</si>
  <si>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</si>
  <si>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</si>
  <si>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</si>
  <si>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</si>
  <si>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</si>
  <si>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</si>
  <si>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</si>
  <si>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</si>
  <si>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</si>
  <si>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</si>
  <si>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</si>
  <si>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</si>
  <si>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</si>
  <si>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</si>
  <si>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</si>
  <si>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</si>
  <si>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</si>
  <si>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</si>
  <si>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</si>
  <si>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</si>
  <si>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</si>
  <si>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</si>
  <si>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</si>
  <si>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</si>
  <si>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</si>
  <si>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</si>
  <si>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</si>
  <si>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</si>
  <si>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</si>
  <si>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</si>
  <si>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</si>
  <si>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</si>
  <si>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</si>
  <si>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</si>
  <si>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</si>
  <si>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</si>
  <si>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</si>
  <si>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</si>
  <si>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</si>
  <si>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</si>
  <si>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</si>
  <si>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</si>
  <si>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</si>
  <si>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</si>
  <si>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</si>
  <si>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</si>
  <si>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</si>
  <si>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</si>
  <si>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</si>
  <si>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</si>
  <si>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</si>
  <si>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</si>
  <si>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</si>
  <si>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</si>
  <si>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</si>
  <si>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</si>
  <si>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</si>
  <si>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</si>
  <si>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</si>
  <si>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</si>
  <si>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</si>
  <si>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</si>
  <si>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</si>
  <si>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</si>
  <si>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</si>
  <si>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</si>
  <si>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</si>
  <si>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</si>
  <si>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</si>
  <si>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</si>
  <si>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</si>
  <si>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</si>
  <si>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</si>
  <si>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</si>
  <si>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</si>
  <si>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</si>
  <si>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</si>
  <si>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</si>
  <si>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</si>
  <si>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</si>
  <si>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</si>
  <si>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</si>
  <si>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</si>
  <si>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</si>
  <si>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</si>
  <si>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</si>
  <si>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</si>
  <si>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</si>
  <si>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</si>
  <si>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</si>
  <si>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</si>
  <si>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</si>
  <si>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</si>
  <si>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</si>
  <si>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</si>
  <si>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</si>
  <si>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</si>
  <si>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</si>
  <si>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</si>
  <si>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</si>
  <si>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</si>
  <si>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</si>
  <si>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</si>
  <si>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</si>
  <si>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</si>
  <si>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</si>
  <si>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</si>
  <si>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</si>
  <si>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</si>
  <si>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</si>
  <si>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</si>
  <si>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</si>
  <si>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</si>
  <si>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</si>
  <si>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</si>
  <si>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</si>
  <si>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</si>
  <si>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</si>
  <si>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</si>
  <si>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</si>
  <si>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</si>
  <si>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</si>
  <si>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</si>
  <si>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</si>
  <si>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</si>
  <si>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</si>
  <si>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</si>
  <si>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</si>
  <si>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</si>
  <si>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</si>
  <si>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</si>
  <si>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</si>
  <si>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</si>
  <si>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</si>
  <si>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</si>
  <si>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</si>
  <si>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</si>
  <si>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</si>
  <si>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</si>
  <si>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</si>
  <si>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</si>
  <si>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</si>
  <si>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</si>
  <si>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</si>
  <si>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</si>
  <si>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</si>
  <si>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</si>
  <si>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</si>
  <si>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</si>
  <si>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</si>
  <si>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</si>
  <si>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</si>
  <si>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</si>
  <si>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</si>
  <si>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</si>
  <si>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</si>
  <si>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</si>
  <si>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</si>
  <si>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</si>
  <si>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</si>
  <si>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</si>
  <si>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</si>
  <si>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</si>
  <si>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</si>
  <si>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</si>
  <si>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</si>
  <si>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</si>
  <si>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</si>
  <si>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</si>
  <si>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</si>
  <si>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</si>
  <si>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</si>
  <si>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</si>
  <si>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</si>
  <si>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</si>
  <si>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</si>
  <si>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</si>
  <si>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</si>
  <si>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</si>
  <si>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</si>
  <si>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</si>
  <si>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</si>
  <si>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</si>
  <si>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</si>
  <si>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</si>
  <si>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</si>
  <si>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</si>
  <si>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</si>
  <si>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</si>
  <si>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</si>
  <si>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</si>
  <si>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</si>
  <si>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</si>
  <si>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</si>
  <si>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</si>
  <si>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</si>
  <si>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</si>
  <si>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</si>
  <si>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</si>
  <si>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</si>
  <si>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</si>
  <si>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</si>
  <si>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</si>
  <si>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</si>
  <si>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</si>
  <si>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</si>
  <si>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</si>
  <si>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</si>
  <si>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</si>
  <si>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</si>
  <si>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</si>
  <si>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</si>
  <si>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</si>
  <si>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</si>
  <si>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</si>
  <si>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</si>
  <si>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</si>
  <si>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</si>
  <si>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</si>
  <si>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</si>
  <si>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</si>
  <si>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</si>
  <si>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</si>
  <si>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</si>
  <si>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</si>
  <si>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</si>
  <si>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</si>
  <si>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</si>
  <si>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</si>
  <si>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</si>
  <si>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</si>
  <si>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</si>
  <si>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</si>
  <si>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</si>
  <si>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</si>
  <si>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</si>
  <si>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</si>
  <si>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</si>
  <si>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</si>
  <si>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</si>
  <si>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</si>
  <si>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</si>
  <si>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</si>
  <si>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</si>
  <si>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</si>
  <si>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</si>
  <si>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</si>
  <si>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</si>
  <si>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</si>
  <si>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</si>
  <si>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</si>
  <si>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</si>
  <si>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</si>
  <si>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</si>
  <si>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</si>
  <si>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</si>
  <si>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</si>
  <si>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</si>
  <si>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</si>
  <si>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</si>
  <si>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</si>
  <si>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</si>
  <si>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</si>
  <si>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</si>
  <si>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</si>
  <si>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</si>
  <si>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</si>
  <si>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</si>
  <si>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</si>
  <si>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</si>
  <si>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</si>
  <si>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</si>
  <si>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</si>
  <si>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</si>
  <si>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</si>
  <si>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</si>
  <si>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</si>
  <si>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</si>
  <si>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</si>
  <si>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</si>
  <si>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</si>
  <si>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</si>
  <si>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</si>
  <si>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</si>
  <si>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</si>
  <si>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</si>
  <si>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</si>
  <si>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</si>
  <si>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</si>
  <si>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</si>
  <si>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</si>
  <si>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</si>
  <si>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</si>
  <si>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</si>
  <si>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</si>
  <si>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</si>
  <si>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</si>
  <si>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</si>
  <si>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</si>
  <si>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</si>
  <si>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</si>
  <si>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</si>
  <si>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</si>
  <si>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</si>
  <si>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</si>
  <si>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</si>
  <si>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</si>
  <si>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</si>
  <si>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</si>
  <si>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</si>
  <si>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</si>
  <si>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</si>
  <si>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</si>
  <si>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</si>
  <si>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</si>
  <si>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</si>
  <si>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</si>
  <si>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</si>
  <si>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</si>
  <si>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</si>
  <si>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</si>
  <si>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</si>
  <si>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</si>
  <si>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</si>
  <si>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</si>
  <si>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</si>
  <si>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</si>
  <si>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</si>
  <si>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</si>
  <si>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</si>
  <si>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</si>
  <si>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</si>
  <si>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</si>
  <si>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</si>
  <si>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</si>
  <si>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</si>
  <si>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</si>
  <si>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</si>
  <si>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</si>
  <si>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</si>
  <si>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</si>
  <si>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</si>
  <si>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</si>
  <si>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</si>
  <si>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</si>
  <si>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</si>
  <si>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</si>
  <si>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</si>
  <si>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</si>
  <si>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</si>
  <si>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</si>
  <si>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</si>
  <si>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</si>
  <si>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</si>
  <si>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</si>
  <si>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</si>
  <si>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</si>
  <si>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</si>
  <si>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</si>
  <si>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</si>
  <si>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</si>
  <si>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</si>
  <si>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</si>
  <si>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</si>
  <si>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</si>
  <si>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</si>
  <si>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</si>
  <si>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</si>
  <si>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</si>
  <si>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</si>
  <si>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</si>
  <si>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</si>
  <si>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</si>
  <si>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</si>
  <si>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</si>
  <si>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</si>
  <si>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</si>
  <si>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</si>
  <si>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</si>
  <si>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</si>
  <si>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</si>
  <si>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</si>
  <si>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</si>
  <si>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</si>
  <si>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</si>
  <si>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</si>
  <si>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</si>
  <si>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</si>
  <si>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</si>
  <si>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</si>
  <si>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</si>
  <si>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</si>
  <si>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</si>
  <si>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</si>
  <si>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</si>
  <si>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</si>
  <si>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</si>
  <si>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</si>
  <si>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</si>
  <si>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</si>
  <si>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</si>
  <si>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</si>
  <si>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</si>
  <si>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</si>
  <si>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</si>
  <si>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</si>
  <si>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</si>
  <si>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</si>
  <si>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</si>
  <si>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</si>
  <si>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</si>
  <si>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</si>
  <si>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</si>
  <si>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</si>
  <si>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</si>
  <si>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</si>
  <si>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</si>
  <si>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</si>
  <si>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</si>
  <si>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</si>
  <si>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</si>
  <si>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</si>
  <si>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</si>
  <si>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</si>
  <si>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</si>
  <si>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</si>
  <si>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</si>
  <si>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</si>
  <si>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</si>
  <si>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</si>
  <si>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</si>
  <si>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</si>
  <si>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</si>
  <si>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</si>
  <si>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</si>
  <si>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</si>
  <si>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</si>
  <si>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</si>
  <si>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</si>
  <si>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</si>
  <si>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</si>
  <si>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</si>
  <si>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</si>
  <si>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</si>
  <si>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</si>
  <si>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</si>
  <si>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</si>
  <si>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</si>
  <si>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</si>
  <si>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</si>
  <si>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</si>
  <si>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</si>
  <si>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</si>
  <si>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</si>
  <si>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</si>
  <si>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</si>
  <si>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</si>
  <si>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</si>
  <si>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</si>
  <si>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</si>
  <si>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</si>
  <si>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</si>
  <si>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</si>
  <si>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</si>
  <si>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</si>
  <si>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</si>
  <si>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</si>
  <si>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</si>
  <si>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</si>
  <si>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</si>
  <si>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</si>
  <si>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</si>
  <si>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</si>
  <si>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</si>
  <si>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</si>
  <si>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</si>
  <si>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</si>
  <si>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</si>
  <si>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</si>
  <si>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</si>
  <si>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</si>
  <si>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</si>
  <si>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</si>
  <si>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</si>
  <si>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</si>
  <si>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</si>
  <si>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</si>
  <si>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</si>
  <si>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</si>
  <si>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</si>
  <si>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</si>
  <si>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</si>
  <si>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</si>
  <si>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</si>
  <si>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</si>
  <si>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</si>
  <si>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</si>
  <si>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</si>
  <si>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</si>
  <si>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</si>
  <si>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</si>
  <si>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</si>
  <si>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</si>
  <si>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</si>
  <si>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</si>
  <si>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</si>
  <si>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</si>
  <si>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</si>
  <si>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</si>
  <si>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</si>
  <si>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</si>
  <si>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</si>
  <si>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</si>
  <si>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</si>
  <si>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</si>
  <si>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</si>
  <si>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</si>
  <si>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</si>
  <si>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</si>
  <si>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</si>
  <si>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</si>
  <si>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</si>
  <si>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</si>
  <si>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</si>
  <si>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</si>
  <si>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</si>
  <si>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</si>
  <si>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</si>
  <si>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</si>
  <si>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</si>
  <si>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</si>
  <si>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</si>
  <si>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</si>
  <si>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</si>
  <si>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</si>
  <si>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</si>
  <si>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</si>
  <si>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</si>
  <si>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</si>
  <si>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</si>
  <si>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</si>
  <si>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</si>
  <si>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</si>
  <si>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</si>
  <si>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</si>
  <si>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</si>
  <si>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</si>
  <si>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</si>
  <si>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</si>
  <si>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</si>
  <si>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</si>
  <si>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</si>
  <si>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</si>
  <si>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</si>
  <si>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</si>
  <si>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</si>
  <si>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</si>
  <si>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</si>
  <si>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</si>
  <si>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</si>
  <si>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</si>
  <si>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</si>
  <si>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</si>
  <si>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</si>
  <si>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</si>
  <si>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</si>
  <si>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</si>
  <si>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</si>
  <si>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</si>
  <si>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</si>
  <si>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</si>
  <si>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</si>
  <si>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</si>
  <si>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</si>
  <si>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</si>
  <si>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</si>
  <si>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</si>
  <si>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</si>
  <si>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</si>
  <si>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</si>
  <si>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</si>
  <si>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</si>
  <si>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</si>
  <si>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</si>
  <si>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</si>
  <si>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</si>
  <si>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</si>
  <si>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</si>
  <si>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</si>
  <si>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</si>
  <si>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</si>
  <si>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</si>
  <si>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</si>
  <si>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</si>
  <si>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</si>
  <si>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</si>
  <si>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</si>
  <si>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</si>
  <si>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</si>
  <si>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</si>
  <si>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</si>
  <si>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</si>
  <si>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</si>
  <si>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</si>
  <si>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</si>
  <si>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</si>
  <si>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</si>
  <si>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</si>
  <si>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</si>
  <si>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</si>
  <si>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</si>
  <si>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</si>
  <si>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</si>
  <si>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</si>
  <si>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</si>
  <si>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</si>
  <si>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</si>
  <si>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</si>
  <si>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</si>
  <si>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</si>
  <si>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</si>
  <si>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</si>
  <si>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</si>
  <si>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</si>
  <si>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</si>
  <si>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</si>
  <si>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</si>
  <si>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</si>
  <si>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</si>
  <si>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</si>
  <si>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</si>
  <si>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</si>
  <si>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</si>
  <si>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</si>
  <si>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</si>
  <si>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</si>
  <si>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</si>
  <si>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</si>
  <si>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</si>
  <si>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</si>
  <si>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</si>
  <si>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</si>
  <si>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</si>
  <si>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</si>
  <si>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</si>
  <si>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</si>
  <si>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</si>
  <si>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</si>
  <si>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</si>
  <si>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</si>
  <si>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</si>
  <si>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</si>
  <si>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</si>
  <si>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</si>
  <si>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</si>
  <si>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</si>
  <si>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</si>
  <si>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</si>
  <si>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</si>
  <si>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</si>
  <si>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</si>
  <si>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</si>
  <si>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</si>
  <si>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</si>
  <si>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</si>
  <si>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</si>
  <si>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</si>
  <si>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</si>
  <si>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</si>
  <si>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</si>
  <si>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</si>
  <si>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</si>
  <si>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</si>
  <si>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</si>
  <si>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</si>
  <si>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</si>
  <si>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</si>
  <si>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</si>
  <si>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</si>
  <si>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</si>
  <si>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</si>
  <si>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</si>
  <si>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</si>
  <si>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</si>
  <si>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</si>
  <si>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</si>
  <si>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</si>
  <si>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</si>
  <si>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</si>
  <si>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</si>
  <si>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</si>
  <si>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</si>
  <si>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</si>
  <si>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</si>
  <si>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</si>
  <si>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</si>
  <si>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</si>
  <si>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</si>
  <si>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</si>
  <si>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</si>
  <si>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</si>
  <si>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</si>
  <si>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</si>
  <si>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</si>
  <si>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</si>
  <si>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</si>
  <si>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</si>
  <si>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</si>
  <si>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</si>
  <si>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</si>
  <si>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</si>
  <si>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</si>
  <si>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</si>
  <si>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</si>
  <si>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</si>
  <si>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</si>
  <si>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</si>
  <si>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</si>
  <si>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</si>
  <si>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</si>
  <si>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</si>
  <si>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</si>
  <si>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</si>
  <si>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</si>
  <si>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</si>
  <si>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</si>
  <si>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</si>
  <si>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</si>
  <si>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</si>
  <si>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</si>
  <si>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</si>
  <si>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</si>
  <si>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</si>
  <si>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</si>
  <si>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</si>
  <si>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</si>
  <si>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</si>
  <si>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</si>
  <si>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</si>
  <si>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</si>
  <si>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</si>
  <si>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</si>
  <si>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</si>
  <si>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</si>
  <si>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</si>
  <si>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</si>
  <si>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</si>
  <si>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</si>
  <si>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</si>
  <si>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</si>
  <si>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</si>
  <si>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</si>
  <si>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</si>
  <si>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</si>
  <si>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</si>
  <si>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</si>
  <si>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</si>
  <si>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</si>
  <si>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</si>
  <si>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</si>
  <si>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</si>
  <si>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</si>
  <si>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</si>
  <si>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</si>
  <si>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</si>
  <si>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</si>
  <si>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</si>
  <si>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</si>
  <si>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</si>
  <si>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</si>
  <si>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</si>
  <si>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</si>
  <si>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</si>
  <si>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</si>
  <si>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</si>
  <si>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</si>
  <si>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</si>
  <si>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</si>
  <si>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</si>
  <si>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</si>
  <si>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</si>
  <si>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</si>
  <si>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</si>
  <si>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</si>
  <si>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</si>
  <si>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</si>
  <si>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</si>
  <si>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</si>
  <si>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</si>
  <si>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</si>
  <si>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</si>
  <si>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</si>
  <si>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</si>
  <si>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</si>
  <si>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</si>
  <si>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</si>
  <si>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</si>
  <si>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</si>
  <si>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</si>
  <si>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</si>
  <si>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</si>
  <si>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</si>
  <si>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</si>
  <si>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</si>
  <si>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</si>
  <si>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</si>
  <si>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</si>
  <si>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</si>
  <si>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</si>
  <si>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</si>
  <si>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</si>
  <si>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</si>
  <si>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</si>
  <si>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</si>
  <si>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</si>
  <si>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</si>
  <si>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</si>
  <si>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</si>
  <si>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</si>
  <si>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</si>
  <si>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</si>
  <si>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</si>
  <si>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</si>
  <si>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</si>
  <si>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</si>
  <si>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</si>
  <si>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</si>
  <si>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</si>
  <si>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</si>
  <si>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</si>
  <si>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</si>
  <si>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</si>
  <si>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</si>
  <si>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</si>
  <si>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</si>
  <si>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</si>
  <si>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</si>
  <si>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</si>
  <si>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</si>
  <si>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</si>
  <si>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</si>
  <si>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</si>
  <si>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</si>
  <si>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</si>
  <si>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</si>
  <si>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</si>
  <si>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</si>
  <si>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</si>
  <si>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</si>
  <si>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</si>
  <si>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</si>
  <si>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</si>
  <si>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</si>
  <si>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</si>
  <si>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</si>
  <si>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</si>
  <si>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</si>
  <si>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</si>
  <si>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</si>
  <si>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</si>
  <si>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</si>
  <si>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</si>
  <si>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</si>
  <si>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</si>
  <si>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</si>
  <si>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</si>
  <si>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</si>
  <si>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</si>
  <si>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</si>
  <si>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</si>
  <si>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</si>
  <si>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</si>
  <si>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</si>
  <si>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</si>
  <si>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</si>
  <si>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</si>
  <si>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</si>
  <si>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</si>
  <si>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</si>
  <si>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</si>
  <si>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</si>
  <si>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</si>
  <si>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</si>
  <si>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</si>
  <si>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</si>
  <si>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</si>
  <si>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</si>
  <si>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</si>
  <si>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</si>
  <si>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</si>
  <si>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</si>
  <si>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</si>
  <si>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</si>
  <si>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</si>
  <si>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</si>
  <si>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</si>
  <si>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</si>
  <si>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</si>
  <si>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</si>
  <si>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</si>
  <si>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</si>
  <si>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</si>
  <si>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</si>
  <si>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</si>
  <si>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</si>
  <si>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</si>
  <si>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</si>
  <si>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</si>
  <si>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</si>
  <si>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</si>
  <si>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</si>
  <si>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</si>
  <si>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</si>
  <si>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</si>
  <si>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</si>
  <si>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</si>
  <si>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</si>
  <si>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</si>
  <si>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</si>
  <si>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</si>
  <si>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</si>
  <si>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</si>
  <si>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</si>
  <si>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</si>
  <si>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</si>
  <si>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</si>
  <si>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</si>
  <si>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</si>
  <si>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</si>
  <si>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</si>
  <si>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</si>
  <si>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</si>
  <si>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</si>
  <si>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</si>
  <si>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</si>
  <si>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</si>
  <si>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</si>
  <si>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</si>
  <si>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</si>
  <si>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</si>
  <si>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</si>
  <si>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</si>
  <si>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</si>
  <si>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</si>
  <si>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</si>
  <si>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</si>
  <si>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</si>
  <si>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</si>
  <si>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</si>
  <si>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</si>
  <si>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</si>
  <si>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</si>
  <si>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</si>
  <si>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</si>
  <si>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</si>
  <si>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</si>
  <si>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</si>
  <si>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</si>
  <si>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</si>
  <si>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</si>
  <si>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</si>
  <si>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</si>
  <si>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</si>
  <si>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</si>
  <si>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</si>
  <si>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</si>
  <si>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</si>
  <si>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</si>
  <si>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</si>
  <si>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</si>
  <si>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</si>
  <si>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</si>
  <si>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</si>
  <si>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</si>
  <si>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</si>
  <si>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</si>
  <si>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</si>
  <si>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</si>
  <si>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</si>
  <si>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</si>
  <si>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</si>
  <si>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</si>
  <si>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</si>
  <si>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</si>
  <si>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</si>
  <si>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</si>
  <si>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</si>
  <si>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</si>
  <si>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</si>
  <si>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</si>
  <si>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</si>
  <si>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</si>
  <si>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</si>
  <si>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</si>
  <si>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</si>
  <si>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</si>
  <si>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</si>
  <si>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</si>
  <si>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</si>
  <si>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</si>
  <si>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</si>
  <si>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</si>
  <si>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</si>
  <si>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</si>
  <si>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</si>
  <si>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</si>
  <si>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</si>
  <si>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</si>
  <si>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</si>
  <si>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</si>
  <si>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</si>
  <si>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</si>
  <si>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</si>
  <si>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</si>
  <si>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</si>
  <si>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</si>
  <si>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</si>
  <si>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</si>
  <si>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</si>
  <si>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</si>
  <si>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</si>
  <si>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</si>
  <si>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</si>
  <si>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</si>
  <si>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</si>
  <si>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</si>
  <si>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</si>
  <si>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</si>
  <si>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</si>
  <si>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</si>
  <si>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</si>
  <si>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</si>
  <si>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</si>
  <si>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</si>
  <si>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</si>
  <si>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</si>
  <si>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</si>
  <si>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</si>
  <si>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</si>
  <si>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</si>
  <si>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</si>
  <si>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</si>
  <si>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</si>
  <si>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</si>
  <si>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</si>
  <si>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</si>
  <si>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</si>
  <si>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</si>
  <si>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</si>
  <si>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</si>
  <si>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</si>
  <si>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</si>
  <si>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</si>
  <si>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</si>
  <si>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</si>
  <si>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</si>
  <si>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</si>
  <si>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</si>
  <si>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</si>
  <si>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</si>
  <si>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</si>
  <si>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</si>
  <si>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</si>
  <si>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</si>
  <si>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</si>
  <si>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</si>
  <si>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</si>
  <si>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</si>
  <si>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</si>
  <si>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</si>
  <si>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</si>
  <si>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</si>
  <si>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</si>
  <si>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</si>
  <si>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</si>
  <si>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</si>
  <si>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</si>
  <si>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</si>
  <si>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</si>
  <si>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</si>
  <si>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</si>
  <si>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</si>
  <si>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</si>
  <si>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</si>
  <si>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</si>
  <si>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</si>
  <si>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</si>
  <si>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</si>
  <si>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</si>
  <si>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</si>
  <si>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</si>
  <si>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</si>
  <si>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</si>
  <si>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</si>
  <si>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</si>
  <si>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</si>
  <si>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</si>
  <si>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</si>
  <si>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</si>
  <si>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</si>
  <si>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</si>
  <si>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</si>
  <si>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</si>
  <si>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</si>
  <si>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</si>
  <si>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</si>
  <si>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</si>
  <si>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</si>
  <si>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</si>
  <si>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</si>
  <si>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</si>
  <si>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</si>
  <si>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</si>
  <si>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</si>
  <si>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</si>
  <si>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</si>
  <si>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</si>
  <si>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</si>
  <si>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</si>
  <si>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</si>
  <si>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</si>
  <si>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</si>
  <si>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</si>
  <si>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</si>
  <si>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</si>
  <si>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</si>
  <si>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</si>
  <si>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</si>
  <si>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</si>
  <si>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</si>
  <si>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</si>
  <si>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</si>
  <si>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</si>
  <si>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</si>
  <si>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</si>
  <si>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</si>
  <si>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</si>
  <si>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</si>
  <si>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</si>
  <si>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</si>
  <si>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</si>
  <si>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</si>
  <si>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</si>
  <si>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</si>
  <si>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</si>
  <si>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</si>
  <si>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</si>
  <si>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</si>
  <si>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</si>
  <si>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</si>
  <si>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</si>
  <si>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</si>
  <si>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</si>
  <si>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</si>
  <si>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</si>
  <si>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</si>
  <si>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</si>
  <si>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</si>
  <si>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</si>
  <si>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</si>
  <si>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</si>
  <si>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</si>
  <si>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</si>
  <si>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</si>
  <si>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</si>
  <si>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</si>
  <si>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</si>
  <si>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</si>
  <si>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</si>
  <si>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</si>
  <si>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</si>
  <si>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</si>
  <si>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</si>
  <si>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</si>
  <si>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</si>
  <si>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</si>
  <si>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</si>
  <si>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</si>
  <si>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</si>
  <si>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</si>
  <si>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</si>
  <si>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</si>
  <si>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</si>
  <si>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</si>
  <si>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</si>
  <si>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</si>
  <si>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</si>
  <si>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</si>
  <si>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</si>
  <si>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</si>
  <si>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</si>
  <si>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</si>
  <si>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</si>
  <si>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</si>
  <si>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</si>
  <si>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</si>
  <si>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</si>
  <si>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</si>
  <si>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</si>
  <si>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</si>
  <si>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</si>
  <si>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</si>
  <si>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</si>
  <si>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</si>
  <si>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</si>
  <si>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</si>
  <si>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</si>
  <si>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</si>
  <si>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</si>
  <si>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</si>
  <si>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</si>
  <si>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</si>
  <si>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</si>
  <si>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</si>
  <si>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</si>
  <si>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</si>
  <si>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</si>
  <si>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</si>
  <si>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</si>
  <si>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</si>
  <si>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</si>
  <si>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</si>
  <si>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</si>
  <si>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</si>
  <si>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</si>
  <si>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</si>
  <si>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</si>
  <si>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</si>
  <si>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</si>
  <si>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</si>
  <si>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</si>
  <si>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</si>
  <si>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</si>
  <si>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</si>
  <si>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</si>
  <si>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</si>
  <si>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</si>
  <si>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</si>
  <si>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</si>
  <si>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</si>
  <si>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</si>
  <si>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</si>
  <si>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</si>
  <si>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</si>
  <si>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</si>
  <si>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</si>
  <si>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</si>
  <si>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</si>
  <si>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</si>
  <si>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</si>
  <si>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</si>
  <si>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</si>
  <si>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</si>
  <si>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</si>
  <si>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</si>
  <si>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</si>
  <si>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</si>
  <si>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</si>
  <si>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</si>
  <si>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</si>
  <si>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</si>
  <si>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</si>
  <si>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</si>
  <si>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</si>
  <si>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</si>
  <si>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</si>
  <si>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</si>
  <si>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</si>
  <si>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</si>
  <si>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</si>
  <si>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</si>
  <si>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</si>
  <si>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</si>
  <si>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</si>
  <si>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</si>
  <si>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</si>
  <si>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</si>
  <si>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</si>
  <si>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</si>
  <si>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</si>
  <si>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</si>
  <si>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</si>
  <si>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</si>
  <si>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</si>
  <si>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</si>
  <si>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</si>
  <si>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</si>
  <si>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</si>
  <si>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</si>
  <si>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</si>
  <si>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</si>
  <si>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</si>
  <si>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</si>
  <si>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</si>
  <si>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</si>
  <si>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</si>
  <si>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</si>
  <si>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</si>
  <si>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</si>
  <si>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</si>
  <si>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</si>
  <si>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</si>
  <si>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</si>
  <si>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</si>
  <si>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</si>
  <si>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</si>
  <si>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</si>
  <si>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</si>
  <si>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</si>
  <si>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</si>
  <si>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</si>
  <si>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</si>
  <si>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</si>
  <si>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</si>
  <si>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</si>
  <si>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</si>
  <si>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</si>
  <si>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</si>
  <si>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</si>
  <si>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</si>
  <si>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</si>
  <si>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</si>
  <si>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</si>
  <si>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</si>
  <si>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</si>
  <si>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</si>
  <si>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</si>
  <si>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</si>
  <si>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</si>
  <si>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</si>
  <si>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</si>
  <si>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</si>
  <si>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</si>
  <si>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</si>
  <si>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</si>
  <si>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</si>
  <si>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</si>
  <si>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</si>
  <si>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</si>
  <si>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</si>
  <si>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</si>
  <si>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</si>
  <si>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</si>
  <si>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</si>
  <si>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</si>
  <si>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</si>
  <si>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</si>
  <si>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</si>
  <si>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</si>
  <si>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</si>
  <si>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</si>
  <si>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</si>
  <si>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</si>
  <si>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</si>
  <si>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</si>
  <si>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</si>
  <si>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</si>
  <si>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</si>
  <si>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</si>
  <si>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</si>
  <si>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</si>
  <si>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</si>
  <si>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</si>
  <si>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</si>
  <si>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</si>
  <si>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</si>
  <si>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</si>
  <si>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</si>
  <si>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</si>
  <si>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</si>
  <si>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</si>
  <si>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</si>
  <si>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</si>
  <si>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</si>
  <si>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</si>
  <si>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</si>
  <si>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</si>
  <si>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</si>
  <si>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</si>
  <si>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</si>
  <si>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</si>
  <si>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</si>
  <si>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</si>
  <si>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</si>
  <si>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</si>
  <si>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</si>
  <si>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</si>
  <si>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</si>
  <si>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</si>
  <si>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</si>
  <si>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</si>
  <si>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</si>
  <si>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</si>
  <si>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</si>
  <si>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</si>
  <si>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</si>
  <si>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</si>
  <si>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</si>
  <si>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</si>
  <si>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</si>
  <si>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</si>
  <si>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</si>
  <si>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</si>
  <si>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</si>
  <si>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</si>
  <si>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</si>
  <si>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</si>
  <si>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</si>
  <si>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</si>
  <si>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</si>
  <si>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</si>
  <si>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</si>
  <si>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</si>
  <si>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</si>
  <si>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</si>
  <si>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</si>
  <si>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</si>
  <si>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</si>
  <si>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</si>
  <si>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</si>
  <si>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</si>
  <si>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</si>
  <si>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</si>
  <si>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</si>
  <si>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</si>
  <si>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</si>
  <si>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</si>
  <si>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</si>
  <si>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</si>
  <si>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</si>
  <si>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</si>
  <si>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</si>
  <si>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</si>
  <si>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</si>
  <si>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</si>
  <si>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</si>
  <si>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</si>
  <si>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</si>
  <si>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</si>
  <si>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</si>
  <si>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</si>
  <si>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</si>
  <si>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</si>
  <si>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</si>
  <si>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</si>
  <si>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</si>
  <si>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</si>
  <si>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</si>
  <si>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</si>
  <si>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</si>
  <si>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</si>
  <si>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</si>
  <si>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</si>
  <si>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</si>
  <si>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</si>
  <si>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</si>
  <si>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</si>
  <si>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</si>
  <si>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</si>
  <si>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</si>
  <si>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</si>
  <si>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</si>
  <si>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</si>
  <si>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</si>
  <si>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</si>
  <si>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</si>
  <si>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</si>
  <si>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</si>
  <si>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</si>
  <si>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</si>
  <si>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</si>
  <si>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</si>
  <si>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</si>
  <si>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</si>
  <si>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</si>
  <si>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</si>
  <si>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</si>
  <si>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</si>
  <si>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</si>
  <si>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</si>
  <si>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</si>
  <si>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</si>
  <si>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</si>
  <si>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</si>
  <si>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</si>
  <si>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</si>
  <si>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</si>
  <si>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</si>
  <si>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</si>
  <si>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</si>
  <si>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</si>
  <si>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</si>
  <si>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</si>
  <si>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</si>
  <si>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</si>
  <si>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</si>
  <si>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</si>
  <si>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</si>
  <si>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</si>
  <si>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</si>
  <si>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</si>
  <si>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</si>
  <si>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</si>
  <si>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</si>
  <si>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</si>
  <si>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</si>
  <si>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</si>
  <si>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</si>
  <si>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</si>
  <si>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</si>
  <si>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</si>
  <si>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</si>
  <si>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</si>
  <si>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</si>
  <si>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</si>
  <si>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</si>
  <si>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</si>
  <si>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</si>
  <si>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</si>
  <si>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</si>
  <si>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</si>
  <si>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</si>
  <si>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</si>
  <si>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</si>
  <si>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</si>
  <si>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</si>
  <si>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</si>
  <si>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</si>
  <si>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</si>
  <si>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</si>
  <si>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</si>
  <si>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</si>
  <si>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</si>
  <si>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</si>
  <si>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</si>
  <si>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</si>
  <si>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</si>
  <si>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</si>
  <si>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</si>
  <si>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</si>
  <si>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</si>
  <si>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</si>
  <si>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</si>
  <si>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</si>
  <si>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</si>
  <si>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</si>
  <si>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</si>
  <si>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</si>
  <si>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</si>
  <si>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</si>
  <si>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</si>
  <si>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</si>
  <si>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</si>
  <si>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</si>
  <si>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</si>
  <si>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</si>
  <si>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</si>
  <si>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</si>
  <si>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</si>
  <si>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</si>
  <si>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</si>
  <si>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</si>
  <si>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</si>
  <si>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</si>
  <si>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</si>
  <si>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</si>
  <si>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</si>
  <si>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</si>
  <si>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</si>
  <si>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</si>
  <si>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</si>
  <si>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</si>
  <si>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</si>
  <si>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</si>
  <si>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</si>
  <si>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</si>
  <si>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</si>
  <si>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</si>
  <si>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</si>
  <si>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</si>
  <si>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</si>
  <si>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</si>
  <si>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</si>
  <si>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</si>
  <si>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</si>
  <si>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</si>
  <si>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</si>
  <si>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</si>
  <si>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</si>
  <si>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</si>
  <si>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</si>
  <si>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</si>
  <si>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</si>
  <si>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</si>
  <si>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</si>
  <si>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</si>
  <si>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</si>
  <si>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</si>
  <si>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</si>
  <si>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</si>
  <si>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</si>
  <si>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</si>
  <si>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</si>
  <si>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</si>
  <si>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</si>
  <si>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</si>
  <si>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</si>
  <si>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</si>
  <si>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</si>
  <si>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</si>
  <si>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</si>
  <si>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</si>
  <si>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</si>
  <si>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</si>
  <si>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</si>
  <si>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</si>
  <si>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</si>
  <si>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</si>
  <si>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</si>
  <si>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</si>
  <si>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</si>
  <si>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</si>
  <si>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</si>
  <si>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</si>
  <si>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</si>
  <si>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</si>
  <si>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</si>
  <si>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</si>
  <si>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</si>
  <si>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</si>
  <si>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</si>
  <si>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</si>
  <si>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</si>
  <si>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</si>
  <si>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</si>
  <si>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</si>
  <si>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</si>
  <si>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</si>
  <si>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</si>
  <si>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</si>
  <si>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</si>
  <si>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</si>
  <si>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</si>
  <si>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</si>
  <si>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</si>
  <si>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</si>
  <si>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</si>
  <si>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</si>
  <si>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</si>
  <si>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</si>
  <si>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</si>
  <si>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</si>
  <si>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</si>
  <si>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</si>
  <si>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</si>
  <si>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</si>
  <si>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</si>
  <si>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</si>
  <si>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</si>
  <si>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</si>
  <si>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</si>
  <si>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</si>
  <si>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</si>
  <si>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</si>
  <si>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</si>
  <si>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</si>
  <si>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</si>
  <si>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</si>
  <si>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</si>
  <si>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</si>
  <si>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</si>
  <si>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</si>
  <si>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</si>
  <si>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</si>
  <si>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</si>
  <si>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</si>
  <si>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</si>
  <si>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</si>
  <si>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</si>
  <si>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</si>
  <si>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</si>
  <si>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</si>
  <si>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</si>
  <si>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</si>
  <si>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</si>
  <si>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</si>
  <si>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</si>
  <si>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</si>
  <si>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</si>
  <si>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</si>
  <si>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</si>
  <si>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</si>
  <si>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</si>
  <si>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</si>
  <si>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</si>
  <si>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</si>
  <si>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</si>
  <si>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</si>
  <si>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</si>
  <si>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</si>
  <si>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</si>
  <si>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</si>
  <si>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</si>
  <si>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</si>
  <si>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</si>
  <si>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</si>
  <si>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</si>
  <si>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</si>
  <si>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</si>
  <si>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</si>
  <si>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</si>
  <si>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</si>
  <si>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</si>
  <si>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</si>
  <si>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</si>
  <si>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</si>
  <si>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</si>
  <si>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</si>
  <si>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</si>
  <si>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</si>
  <si>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</si>
  <si>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</si>
  <si>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</si>
  <si>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</si>
  <si>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</si>
  <si>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</si>
  <si>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</si>
  <si>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</si>
  <si>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</si>
  <si>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</si>
  <si>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</si>
  <si>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</si>
  <si>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</si>
  <si>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</si>
  <si>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</si>
  <si>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</si>
  <si>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</si>
  <si>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</si>
  <si>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</si>
  <si>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</si>
  <si>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</si>
  <si>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</si>
  <si>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</si>
  <si>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</si>
  <si>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</si>
  <si>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</si>
  <si>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</si>
  <si>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</si>
  <si>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</si>
  <si>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</si>
  <si>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</si>
  <si>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</si>
  <si>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</si>
  <si>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</si>
  <si>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</si>
  <si>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</si>
  <si>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</si>
  <si>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</si>
  <si>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</si>
  <si>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</si>
  <si>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</si>
  <si>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</si>
  <si>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</si>
  <si>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</si>
  <si>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</si>
  <si>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</si>
  <si>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</si>
  <si>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</si>
  <si>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</si>
  <si>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</si>
  <si>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</si>
  <si>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</si>
  <si>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</si>
  <si>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</si>
  <si>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</si>
  <si>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</si>
  <si>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</si>
  <si>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</si>
  <si>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</si>
  <si>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</si>
  <si>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</si>
  <si>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</si>
  <si>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</si>
  <si>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</si>
  <si>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</si>
  <si>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</si>
  <si>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</si>
  <si>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</si>
  <si>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</si>
  <si>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</si>
  <si>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</si>
  <si>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</si>
  <si>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</si>
  <si>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</si>
  <si>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</si>
  <si>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</si>
  <si>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</si>
  <si>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</si>
  <si>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</si>
  <si>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</si>
  <si>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</si>
  <si>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</si>
  <si>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</si>
  <si>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</si>
  <si>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</si>
  <si>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</si>
  <si>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</si>
  <si>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</si>
  <si>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</si>
  <si>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</si>
  <si>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</si>
  <si>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</si>
  <si>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</si>
  <si>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</si>
  <si>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</si>
  <si>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</si>
  <si>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</si>
  <si>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</si>
  <si>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</si>
  <si>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</si>
  <si>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</si>
  <si>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</si>
  <si>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</si>
  <si>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</si>
  <si>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</si>
  <si>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</si>
  <si>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</si>
  <si>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</si>
  <si>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</si>
  <si>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</si>
  <si>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</si>
  <si>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</si>
  <si>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</si>
  <si>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</si>
  <si>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</si>
  <si>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</si>
  <si>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</si>
  <si>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</si>
  <si>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</si>
  <si>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</si>
  <si>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</si>
  <si>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</si>
  <si>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</si>
  <si>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</si>
  <si>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</si>
  <si>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</si>
  <si>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</si>
  <si>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</si>
  <si>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</si>
  <si>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</si>
  <si>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</si>
  <si>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</si>
  <si>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</si>
  <si>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</si>
  <si>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</si>
  <si>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</si>
  <si>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</si>
  <si>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</si>
  <si>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</si>
  <si>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</si>
  <si>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</si>
  <si>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</si>
  <si>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</si>
  <si>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</si>
  <si>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</si>
  <si>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</si>
  <si>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</si>
  <si>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</si>
  <si>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</si>
  <si>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</si>
  <si>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</si>
  <si>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</si>
  <si>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</si>
  <si>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</si>
  <si>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</si>
  <si>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</si>
  <si>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</si>
  <si>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</si>
  <si>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</si>
  <si>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</si>
  <si>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</si>
  <si>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</si>
  <si>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</si>
  <si>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</si>
  <si>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</si>
  <si>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</si>
  <si>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</si>
  <si>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</si>
  <si>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</si>
  <si>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</si>
  <si>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</si>
  <si>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</si>
  <si>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</si>
  <si>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</si>
  <si>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</si>
  <si>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</si>
  <si>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</si>
  <si>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</si>
  <si>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</si>
  <si>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</si>
  <si>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</si>
  <si>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</si>
  <si>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</si>
  <si>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</si>
  <si>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</si>
  <si>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</si>
  <si>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</si>
  <si>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</si>
  <si>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</si>
  <si>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</si>
  <si>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</si>
  <si>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</si>
  <si>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</si>
  <si>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</si>
  <si>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</si>
  <si>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</si>
  <si>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</si>
  <si>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</si>
  <si>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</si>
  <si>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</si>
  <si>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</si>
  <si>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</si>
  <si>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</si>
  <si>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</si>
  <si>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</si>
  <si>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</si>
  <si>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</si>
  <si>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</si>
  <si>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</si>
  <si>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</si>
  <si>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</si>
  <si>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</si>
  <si>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</si>
  <si>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</si>
  <si>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</si>
  <si>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</si>
  <si>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</si>
  <si>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</si>
  <si>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</si>
  <si>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</si>
  <si>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</si>
  <si>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</si>
  <si>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</si>
  <si>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</si>
  <si>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</si>
  <si>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</si>
  <si>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</si>
  <si>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</si>
  <si>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</si>
  <si>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</si>
  <si>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</si>
  <si>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</si>
  <si>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</si>
  <si>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</si>
  <si>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</si>
  <si>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</si>
  <si>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</si>
  <si>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</si>
  <si>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</si>
  <si>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</si>
  <si>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</si>
  <si>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</si>
  <si>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</si>
  <si>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</si>
  <si>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</si>
  <si>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</si>
  <si>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</si>
  <si>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</si>
  <si>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</si>
  <si>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</si>
  <si>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</si>
  <si>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</si>
  <si>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</si>
  <si>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</si>
  <si>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</si>
  <si>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</si>
  <si>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</si>
  <si>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</si>
  <si>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</si>
  <si>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</si>
  <si>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</si>
  <si>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</si>
  <si>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</si>
  <si>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</si>
  <si>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</si>
  <si>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</si>
  <si>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</si>
  <si>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</si>
  <si>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</si>
  <si>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</si>
  <si>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</si>
  <si>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</si>
  <si>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</si>
  <si>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</si>
  <si>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</si>
  <si>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</si>
  <si>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</si>
  <si>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</si>
  <si>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</si>
  <si>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</si>
  <si>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</si>
  <si>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</si>
  <si>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</si>
  <si>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</si>
  <si>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</si>
  <si>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</si>
  <si>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</si>
  <si>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</si>
  <si>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</si>
  <si>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</si>
  <si>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</si>
  <si>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</si>
  <si>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</si>
  <si>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</si>
  <si>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</si>
  <si>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</si>
  <si>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</si>
  <si>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</si>
  <si>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</si>
  <si>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</si>
  <si>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</si>
  <si>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</si>
  <si>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</si>
  <si>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</si>
  <si>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</si>
  <si>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</si>
  <si>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</si>
  <si>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</si>
  <si>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</si>
  <si>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</si>
  <si>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</si>
  <si>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</si>
  <si>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</si>
  <si>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</si>
  <si>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</si>
  <si>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</si>
  <si>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</si>
  <si>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</si>
  <si>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</si>
  <si>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</si>
  <si>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</si>
  <si>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</si>
  <si>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</si>
  <si>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</si>
  <si>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</si>
  <si>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</si>
  <si>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</si>
  <si>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</si>
  <si>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</si>
  <si>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</si>
  <si>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</si>
  <si>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</si>
  <si>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</si>
  <si>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</si>
  <si>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</si>
  <si>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</si>
  <si>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</si>
  <si>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</si>
  <si>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</si>
  <si>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</si>
  <si>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</si>
  <si>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</si>
  <si>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</si>
  <si>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</si>
  <si>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</si>
  <si>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</si>
  <si>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</si>
  <si>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</si>
  <si>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</si>
  <si>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</si>
  <si>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</si>
  <si>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</si>
  <si>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</si>
  <si>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</si>
  <si>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</si>
  <si>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</si>
  <si>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</si>
  <si>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</si>
  <si>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</si>
  <si>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</si>
  <si>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</si>
  <si>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</si>
  <si>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</si>
  <si>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</si>
  <si>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</si>
  <si>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</si>
  <si>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</si>
  <si>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</si>
  <si>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</si>
  <si>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</si>
  <si>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</si>
  <si>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</si>
  <si>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</si>
  <si>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</si>
  <si>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</si>
  <si>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</si>
  <si>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</si>
  <si>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</si>
  <si>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</si>
  <si>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</si>
  <si>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</si>
  <si>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</si>
  <si>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</si>
  <si>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</si>
  <si>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</si>
  <si>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</si>
  <si>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</si>
  <si>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</si>
  <si>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</si>
  <si>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</si>
  <si>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</si>
  <si>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</si>
  <si>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</si>
  <si>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</si>
  <si>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</si>
  <si>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</si>
  <si>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</si>
  <si>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</si>
  <si>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</si>
  <si>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</si>
  <si>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</si>
  <si>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</si>
  <si>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</si>
  <si>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</si>
  <si>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</si>
  <si>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</si>
  <si>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</si>
  <si>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</si>
  <si>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</si>
  <si>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</si>
  <si>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</si>
  <si>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</si>
  <si>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</si>
  <si>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</si>
  <si>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</si>
  <si>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</si>
  <si>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</si>
  <si>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</si>
  <si>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</si>
  <si>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</si>
  <si>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</si>
  <si>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</si>
  <si>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</si>
  <si>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</si>
  <si>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</si>
  <si>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</si>
  <si>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</si>
  <si>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</si>
  <si>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</si>
  <si>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</si>
  <si>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</si>
  <si>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</si>
  <si>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</si>
  <si>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</si>
  <si>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</si>
  <si>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</si>
  <si>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</si>
  <si>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</si>
  <si>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</si>
  <si>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</si>
  <si>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</si>
  <si>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</si>
  <si>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</si>
  <si>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</si>
  <si>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</si>
  <si>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</si>
  <si>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</si>
  <si>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</si>
  <si>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</si>
  <si>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</si>
  <si>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</si>
  <si>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</si>
  <si>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</si>
  <si>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</si>
  <si>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</si>
  <si>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</si>
  <si>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</si>
  <si>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</si>
  <si>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</si>
  <si>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</si>
  <si>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</si>
  <si>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</si>
  <si>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</si>
  <si>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</si>
  <si>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</si>
  <si>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</si>
  <si>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</si>
  <si>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</si>
  <si>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</si>
  <si>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</si>
  <si>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</si>
  <si>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</si>
  <si>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</si>
  <si>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</si>
  <si>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</si>
  <si>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</si>
  <si>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</si>
  <si>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</si>
  <si>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</si>
  <si>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</si>
  <si>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</si>
  <si>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</si>
  <si>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</si>
  <si>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</si>
  <si>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</si>
  <si>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</si>
  <si>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</si>
  <si>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</si>
  <si>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</si>
  <si>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</si>
  <si>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</si>
  <si>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</si>
  <si>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</si>
  <si>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</si>
  <si>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</si>
  <si>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</si>
  <si>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</si>
  <si>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</si>
  <si>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</si>
  <si>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</si>
  <si>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</si>
  <si>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</si>
  <si>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</si>
  <si>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</si>
  <si>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</si>
  <si>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</si>
  <si>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</si>
  <si>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</si>
  <si>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</si>
  <si>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</si>
  <si>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</si>
  <si>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</si>
  <si>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</si>
  <si>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</si>
  <si>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</si>
  <si>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</si>
  <si>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</si>
  <si>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</si>
  <si>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</si>
  <si>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</si>
  <si>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</si>
  <si>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</si>
  <si>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</si>
  <si>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</si>
  <si>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</si>
  <si>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</si>
  <si>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</si>
  <si>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</si>
  <si>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</si>
  <si>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</si>
  <si>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</si>
  <si>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</si>
  <si>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</si>
  <si>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</si>
  <si>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</si>
  <si>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</si>
  <si>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</si>
  <si>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</si>
  <si>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</si>
  <si>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</si>
  <si>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</si>
  <si>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</si>
  <si>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</si>
  <si>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</si>
  <si>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</si>
  <si>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</si>
  <si>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</si>
  <si>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</si>
  <si>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</si>
  <si>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</si>
  <si>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</si>
  <si>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</si>
  <si>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</si>
  <si>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</si>
  <si>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</si>
  <si>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</si>
  <si>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</si>
  <si>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</si>
  <si>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</si>
  <si>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</si>
  <si>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</si>
  <si>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</si>
  <si>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</si>
  <si>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</si>
  <si>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</si>
  <si>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</si>
  <si>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</si>
  <si>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</si>
  <si>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</si>
  <si>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</si>
  <si>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</si>
  <si>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</si>
  <si>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</si>
  <si>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</si>
  <si>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</si>
  <si>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</si>
  <si>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</si>
  <si>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</si>
  <si>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</si>
  <si>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</si>
  <si>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</si>
  <si>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</si>
  <si>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</si>
  <si>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</si>
  <si>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</si>
  <si>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</si>
  <si>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</si>
  <si>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</si>
  <si>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</si>
  <si>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</si>
  <si>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</si>
  <si>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</si>
  <si>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</si>
  <si>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</si>
  <si>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</si>
  <si>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</si>
  <si>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</si>
  <si>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</si>
  <si>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</si>
  <si>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</si>
  <si>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</si>
  <si>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</si>
  <si>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</si>
  <si>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</si>
  <si>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</si>
  <si>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</si>
  <si>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</si>
  <si>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</si>
  <si>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</si>
  <si>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</si>
  <si>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</si>
  <si>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</si>
  <si>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</si>
  <si>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</si>
  <si>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</si>
  <si>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</si>
  <si>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</si>
  <si>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</si>
  <si>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</si>
  <si>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</si>
  <si>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</si>
  <si>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</si>
  <si>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</si>
  <si>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</si>
  <si>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</si>
  <si>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</si>
  <si>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</si>
  <si>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</si>
  <si>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</si>
  <si>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</si>
  <si>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</si>
  <si>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</si>
  <si>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</si>
  <si>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</si>
  <si>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</si>
  <si>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</si>
  <si>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</si>
  <si>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</si>
  <si>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</si>
  <si>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</si>
  <si>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</si>
  <si>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</si>
  <si>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</si>
  <si>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</si>
  <si>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</si>
  <si>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</si>
  <si>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</si>
  <si>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</si>
  <si>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</si>
  <si>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</si>
  <si>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</si>
  <si>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</si>
  <si>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</si>
  <si>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</si>
  <si>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</si>
  <si>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</si>
  <si>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</si>
  <si>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</si>
  <si>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</si>
  <si>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</si>
  <si>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</si>
  <si>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</si>
  <si>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</si>
  <si>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</si>
  <si>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</si>
  <si>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</si>
  <si>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</si>
  <si>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</si>
  <si>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</si>
  <si>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</si>
  <si>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</si>
  <si>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</si>
  <si>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</si>
  <si>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</si>
  <si>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</si>
  <si>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</si>
  <si>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</si>
  <si>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</si>
  <si>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</si>
  <si>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</si>
  <si>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</si>
  <si>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</si>
  <si>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</si>
  <si>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</si>
  <si>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</si>
  <si>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</si>
  <si>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</si>
  <si>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</si>
  <si>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</si>
  <si>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</si>
  <si>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</si>
  <si>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</si>
  <si>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</si>
  <si>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</si>
  <si>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</si>
  <si>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</si>
  <si>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</si>
  <si>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</si>
  <si>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</si>
  <si>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</si>
  <si>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</si>
  <si>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</si>
  <si>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</si>
  <si>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</si>
  <si>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</si>
  <si>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</si>
  <si>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</si>
  <si>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</si>
  <si>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</si>
  <si>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</si>
  <si>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</si>
  <si>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</si>
  <si>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</si>
  <si>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</si>
  <si>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</si>
  <si>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</si>
  <si>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</si>
  <si>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</si>
  <si>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</si>
  <si>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</si>
  <si>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</si>
  <si>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</si>
  <si>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</si>
  <si>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</si>
  <si>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</si>
  <si>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</si>
  <si>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</si>
  <si>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</si>
  <si>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</si>
  <si>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</si>
  <si>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</si>
  <si>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</si>
  <si>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</si>
  <si>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</si>
  <si>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</si>
  <si>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</si>
  <si>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</si>
  <si>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</si>
  <si>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</si>
  <si>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</si>
  <si>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</si>
  <si>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</si>
  <si>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</si>
  <si>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</si>
  <si>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</si>
  <si>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</si>
  <si>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</si>
  <si>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</si>
  <si>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</si>
  <si>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</si>
  <si>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</si>
  <si>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</si>
  <si>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</si>
  <si>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</si>
  <si>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</si>
  <si>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</si>
  <si>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</si>
  <si>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</si>
  <si>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</si>
  <si>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</si>
  <si>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</si>
  <si>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</si>
  <si>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</si>
  <si>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</si>
  <si>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</si>
  <si>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</si>
  <si>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</si>
  <si>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</si>
  <si>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</si>
  <si>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</si>
  <si>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</si>
  <si>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</si>
  <si>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</si>
  <si>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</si>
  <si>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</si>
  <si>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</si>
  <si>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</si>
  <si>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</si>
  <si>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</si>
  <si>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</si>
  <si>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</si>
  <si>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</si>
  <si>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</si>
  <si>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</si>
  <si>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</si>
  <si>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</si>
  <si>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</si>
  <si>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</si>
  <si>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</si>
  <si>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</si>
  <si>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</si>
  <si>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</si>
  <si>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</si>
  <si>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</si>
  <si>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</si>
  <si>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</si>
  <si>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</si>
  <si>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</si>
  <si>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</si>
  <si>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</si>
  <si>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</si>
  <si>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</si>
  <si>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</si>
  <si>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</si>
  <si>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</si>
  <si>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</si>
  <si>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</si>
  <si>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</si>
  <si>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</si>
  <si>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</si>
  <si>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</si>
  <si>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</si>
  <si>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</si>
  <si>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</si>
  <si>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</si>
  <si>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</si>
  <si>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</si>
  <si>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</si>
  <si>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</si>
  <si>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</si>
  <si>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</si>
  <si>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</si>
  <si>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</si>
  <si>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</si>
  <si>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</si>
  <si>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</si>
  <si>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</si>
  <si>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</si>
  <si>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</si>
  <si>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</si>
  <si>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</si>
  <si>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</si>
  <si>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</si>
  <si>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</si>
  <si>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</si>
  <si>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</si>
  <si>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</si>
  <si>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</si>
  <si>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</si>
  <si>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</si>
  <si>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</si>
  <si>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</si>
  <si>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</si>
  <si>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</si>
  <si>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</si>
  <si>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</si>
  <si>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</si>
  <si>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</si>
  <si>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</si>
  <si>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</si>
  <si>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</si>
  <si>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</si>
  <si>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</si>
  <si>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</si>
  <si>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</si>
  <si>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</si>
  <si>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</si>
  <si>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</si>
  <si>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</si>
  <si>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</si>
  <si>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</si>
  <si>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</si>
  <si>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</si>
  <si>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</si>
  <si>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</si>
  <si>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</si>
  <si>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</si>
  <si>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</si>
  <si>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</si>
  <si>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</si>
  <si>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</si>
  <si>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</si>
  <si>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</si>
  <si>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</si>
  <si>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</si>
  <si>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</si>
  <si>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</si>
  <si>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</si>
  <si>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</si>
  <si>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</si>
  <si>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</si>
  <si>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</si>
  <si>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</si>
  <si>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</si>
  <si>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</si>
  <si>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</si>
  <si>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</si>
  <si>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</si>
  <si>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</si>
  <si>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</si>
  <si>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</si>
  <si>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</si>
  <si>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</si>
  <si>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</si>
  <si>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</si>
  <si>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</si>
  <si>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</si>
  <si>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</si>
  <si>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</si>
  <si>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</si>
  <si>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</si>
  <si>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</si>
  <si>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</si>
  <si>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</si>
  <si>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</si>
  <si>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</si>
  <si>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</si>
  <si>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</si>
  <si>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</si>
  <si>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</si>
  <si>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</si>
  <si>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</si>
  <si>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</si>
  <si>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</si>
  <si>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</si>
  <si>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</si>
  <si>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</si>
  <si>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</si>
  <si>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</si>
  <si>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</si>
  <si>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</si>
  <si>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</si>
  <si>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</si>
  <si>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</si>
  <si>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</si>
  <si>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</si>
  <si>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</si>
  <si>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</si>
  <si>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</si>
  <si>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</si>
  <si>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</si>
  <si>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</si>
  <si>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</si>
  <si>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</si>
  <si>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</si>
  <si>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</si>
  <si>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</si>
  <si>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</si>
  <si>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</si>
  <si>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</si>
  <si>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</si>
  <si>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</si>
  <si>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</si>
  <si>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</si>
  <si>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</si>
  <si>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</si>
  <si>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</si>
  <si>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</si>
  <si>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</si>
  <si>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</si>
  <si>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</si>
  <si>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</si>
  <si>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</si>
  <si>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</si>
  <si>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</si>
  <si>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</si>
  <si>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</si>
  <si>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</si>
  <si>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</si>
  <si>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</si>
  <si>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</si>
  <si>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</si>
  <si>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</si>
  <si>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</si>
  <si>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</si>
  <si>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</si>
  <si>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</si>
  <si>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</si>
  <si>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</si>
  <si>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</si>
  <si>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</si>
  <si>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</si>
  <si>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</si>
  <si>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</si>
  <si>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</si>
  <si>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</si>
  <si>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</si>
  <si>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</si>
  <si>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</si>
  <si>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</si>
  <si>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</si>
  <si>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</si>
  <si>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</si>
  <si>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</si>
  <si>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</si>
  <si>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</si>
  <si>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</si>
  <si>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</si>
  <si>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</si>
  <si>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</si>
  <si>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</si>
  <si>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</si>
  <si>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</si>
  <si>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</si>
  <si>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</si>
  <si>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</si>
  <si>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</si>
  <si>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</si>
  <si>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</si>
  <si>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</si>
  <si>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</si>
  <si>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</si>
  <si>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</si>
  <si>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</si>
  <si>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</si>
  <si>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</si>
  <si>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</si>
  <si>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</si>
  <si>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</si>
  <si>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</si>
  <si>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</si>
  <si>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</si>
  <si>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</si>
  <si>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</si>
  <si>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</si>
  <si>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</si>
  <si>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</si>
  <si>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</si>
  <si>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</si>
  <si>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</si>
  <si>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</si>
  <si>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</si>
  <si>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</si>
  <si>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</si>
  <si>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</si>
  <si>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</si>
  <si>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</si>
  <si>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</si>
  <si>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</si>
  <si>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</si>
  <si>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</si>
  <si>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</si>
  <si>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</si>
  <si>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</si>
  <si>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</si>
  <si>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</si>
  <si>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</si>
  <si>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</si>
  <si>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</si>
  <si>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</si>
  <si>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</si>
  <si>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</si>
  <si>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</si>
  <si>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</si>
  <si>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</si>
  <si>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</si>
  <si>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</si>
  <si>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</si>
  <si>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</si>
  <si>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</si>
  <si>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</si>
  <si>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</si>
  <si>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</si>
  <si>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</si>
  <si>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</si>
  <si>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</si>
  <si>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</si>
  <si>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</si>
  <si>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</si>
  <si>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</si>
  <si>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</si>
  <si>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</si>
  <si>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</si>
  <si>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</si>
  <si>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</si>
  <si>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</si>
  <si>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</si>
  <si>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</si>
  <si>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</si>
  <si>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</si>
  <si>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</si>
  <si>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</si>
  <si>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</si>
  <si>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</si>
  <si>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</si>
  <si>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</si>
  <si>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</si>
  <si>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</si>
  <si>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</si>
  <si>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</si>
  <si>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</si>
  <si>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</si>
  <si>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</si>
  <si>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</si>
  <si>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</si>
  <si>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</si>
  <si>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</si>
  <si>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</si>
  <si>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</si>
  <si>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</si>
  <si>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</si>
  <si>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</si>
  <si>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</si>
  <si>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</si>
  <si>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</si>
  <si>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</si>
  <si>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</si>
  <si>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</si>
  <si>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</si>
  <si>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</si>
  <si>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</si>
  <si>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</si>
  <si>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</si>
  <si>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</si>
  <si>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</si>
  <si>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</si>
  <si>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</si>
  <si>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</si>
  <si>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</si>
  <si>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</si>
  <si>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</si>
  <si>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</si>
  <si>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</si>
  <si>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</si>
  <si>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</si>
  <si>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</si>
  <si>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</si>
  <si>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</si>
  <si>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</si>
  <si>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</si>
  <si>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</si>
  <si>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</si>
  <si>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</si>
  <si>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</si>
  <si>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</si>
  <si>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</si>
  <si>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</si>
  <si>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</si>
  <si>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</si>
  <si>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</si>
  <si>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</si>
  <si>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</si>
  <si>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</si>
  <si>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</si>
  <si>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</si>
  <si>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</si>
  <si>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</si>
  <si>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</si>
  <si>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</si>
  <si>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</si>
  <si>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</si>
  <si>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</si>
  <si>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</si>
  <si>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</si>
  <si>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</si>
  <si>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</si>
  <si>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</si>
  <si>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</si>
  <si>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</si>
  <si>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</si>
  <si>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</si>
  <si>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</si>
  <si>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</si>
  <si>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</si>
  <si>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</si>
  <si>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</si>
  <si>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</si>
  <si>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</si>
  <si>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</si>
  <si>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</si>
  <si>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</si>
  <si>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</si>
  <si>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</si>
  <si>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</si>
  <si>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</si>
  <si>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</si>
  <si>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</si>
  <si>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</si>
  <si>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</si>
  <si>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</si>
  <si>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</si>
  <si>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</si>
  <si>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</si>
  <si>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</si>
  <si>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</si>
  <si>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</si>
  <si>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</si>
  <si>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</si>
  <si>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</si>
  <si>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</si>
  <si>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</si>
  <si>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</si>
  <si>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</si>
  <si>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</si>
  <si>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</si>
  <si>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</si>
  <si>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</si>
  <si>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</si>
  <si>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</si>
  <si>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</si>
  <si>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</si>
  <si>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</si>
  <si>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</si>
  <si>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</si>
  <si>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</si>
  <si>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</si>
  <si>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</si>
  <si>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</si>
  <si>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</si>
  <si>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</si>
  <si>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</si>
  <si>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</si>
  <si>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</si>
  <si>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</si>
  <si>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</si>
  <si>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</si>
  <si>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</si>
  <si>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</si>
  <si>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</si>
  <si>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</si>
  <si>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</si>
  <si>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</si>
  <si>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</si>
  <si>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</si>
  <si>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</si>
  <si>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</si>
  <si>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</si>
  <si>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</si>
  <si>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</si>
  <si>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</si>
  <si>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</si>
  <si>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</si>
  <si>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</si>
  <si>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</si>
  <si>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</si>
  <si>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</si>
  <si>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</si>
  <si>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</si>
  <si>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</si>
  <si>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</si>
  <si>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</si>
  <si>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</si>
  <si>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</si>
  <si>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</si>
  <si>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</si>
  <si>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</si>
  <si>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</si>
  <si>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</si>
  <si>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</si>
  <si>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</si>
  <si>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</si>
  <si>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</si>
  <si>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</si>
  <si>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</si>
  <si>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</si>
  <si>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</si>
  <si>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</si>
  <si>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</si>
  <si>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</si>
  <si>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</si>
  <si>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</si>
  <si>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</si>
  <si>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</si>
  <si>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</si>
  <si>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</si>
  <si>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</si>
  <si>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</si>
  <si>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</si>
  <si>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</si>
  <si>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</si>
  <si>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</si>
  <si>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</si>
  <si>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</si>
  <si>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</si>
  <si>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</si>
  <si>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</si>
  <si>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</si>
  <si>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</si>
  <si>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</si>
  <si>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</si>
  <si>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</si>
  <si>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</si>
  <si>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</si>
  <si>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</si>
  <si>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</si>
  <si>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</si>
  <si>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</si>
  <si>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</si>
  <si>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</si>
  <si>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</si>
  <si>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</si>
  <si>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</si>
  <si>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</si>
  <si>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</si>
  <si>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</si>
  <si>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</si>
  <si>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</si>
  <si>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</si>
  <si>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</si>
  <si>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</si>
  <si>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</si>
  <si>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</si>
  <si>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</si>
  <si>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</si>
  <si>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</si>
  <si>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</si>
  <si>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</si>
  <si>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</si>
  <si>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</si>
  <si>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</si>
  <si>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</si>
  <si>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</si>
  <si>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</si>
  <si>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</si>
  <si>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</si>
  <si>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</si>
  <si>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</si>
  <si>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</si>
  <si>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</si>
  <si>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</si>
  <si>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</si>
  <si>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</si>
  <si>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</si>
  <si>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</si>
  <si>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</si>
  <si>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</si>
  <si>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</si>
  <si>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</si>
  <si>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</si>
  <si>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</si>
  <si>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</si>
  <si>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</si>
  <si>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</si>
  <si>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</si>
  <si>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</si>
  <si>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</si>
  <si>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</si>
  <si>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</si>
  <si>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</si>
  <si>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</si>
  <si>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</si>
  <si>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</si>
  <si>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</si>
  <si>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</si>
  <si>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</si>
  <si>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</si>
  <si>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</si>
  <si>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</si>
  <si>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</si>
  <si>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</si>
  <si>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</si>
  <si>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</si>
  <si>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</si>
  <si>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</si>
  <si>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</si>
  <si>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</si>
  <si>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</si>
  <si>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</si>
  <si>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</si>
  <si>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</si>
  <si>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</si>
  <si>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</si>
  <si>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</si>
  <si>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</si>
  <si>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</si>
  <si>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</si>
  <si>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</si>
  <si>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</si>
  <si>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</si>
  <si>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</si>
  <si>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</si>
  <si>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</si>
  <si>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</si>
  <si>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</si>
  <si>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</si>
  <si>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</si>
  <si>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</si>
  <si>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</si>
  <si>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</si>
  <si>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</si>
  <si>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</si>
  <si>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</si>
  <si>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</si>
  <si>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</si>
  <si>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</si>
  <si>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</si>
  <si>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</si>
  <si>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</si>
  <si>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</si>
  <si>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</si>
  <si>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</si>
  <si>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</si>
  <si>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</si>
  <si>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</si>
  <si>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</si>
  <si>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</si>
  <si>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</si>
  <si>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</si>
  <si>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</si>
  <si>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</si>
  <si>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</si>
  <si>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</si>
  <si>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</si>
  <si>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</si>
  <si>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</si>
  <si>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</si>
  <si>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</si>
  <si>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</si>
  <si>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</si>
  <si>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</si>
  <si>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</si>
  <si>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</si>
  <si>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</si>
  <si>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</si>
  <si>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</si>
  <si>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</si>
  <si>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</si>
  <si>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</si>
  <si>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</si>
  <si>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</si>
  <si>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</si>
  <si>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</si>
  <si>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</si>
  <si>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</si>
  <si>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</si>
  <si>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</si>
  <si>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</si>
  <si>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</si>
  <si>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</si>
  <si>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</si>
  <si>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</si>
  <si>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</si>
  <si>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</si>
  <si>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</si>
  <si>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</si>
  <si>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</si>
  <si>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</si>
  <si>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</si>
  <si>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</si>
  <si>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</si>
  <si>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</si>
  <si>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</si>
  <si>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</si>
  <si>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</si>
  <si>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</si>
  <si>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</si>
  <si>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</si>
  <si>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</si>
  <si>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</si>
  <si>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</si>
  <si>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</si>
  <si>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</si>
  <si>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</si>
  <si>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</si>
  <si>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</si>
  <si>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</si>
  <si>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</si>
  <si>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</si>
  <si>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</si>
  <si>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</si>
  <si>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</si>
  <si>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</si>
  <si>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</si>
  <si>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</si>
  <si>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</si>
  <si>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</si>
  <si>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</si>
  <si>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</si>
  <si>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</si>
  <si>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</si>
  <si>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</si>
  <si>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</si>
  <si>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</si>
  <si>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</si>
  <si>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</si>
  <si>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</si>
  <si>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</si>
  <si>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</si>
  <si>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</si>
  <si>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</si>
  <si>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</si>
  <si>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</si>
  <si>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</si>
  <si>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</si>
  <si>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</si>
  <si>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</si>
  <si>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</si>
  <si>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</si>
  <si>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</si>
  <si>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</si>
  <si>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</si>
  <si>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</si>
  <si>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</si>
  <si>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</si>
  <si>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</si>
  <si>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</si>
  <si>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</si>
  <si>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</si>
  <si>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</si>
  <si>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</si>
  <si>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</si>
  <si>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</si>
  <si>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</si>
  <si>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</si>
  <si>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</si>
  <si>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</si>
  <si>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</si>
  <si>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</si>
  <si>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</si>
  <si>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</si>
  <si>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</si>
  <si>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</si>
  <si>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</si>
  <si>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</si>
  <si>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</si>
  <si>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</si>
  <si>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</si>
  <si>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</si>
  <si>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</si>
  <si>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</si>
  <si>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</si>
  <si>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</si>
  <si>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</si>
  <si>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</si>
  <si>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</si>
  <si>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</si>
  <si>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</si>
  <si>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</si>
  <si>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</si>
  <si>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</si>
  <si>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</si>
  <si>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</si>
  <si>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</si>
  <si>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</si>
  <si>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</si>
  <si>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</si>
  <si>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</si>
  <si>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</si>
  <si>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</si>
  <si>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</si>
  <si>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</si>
  <si>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</si>
  <si>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</si>
  <si>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</si>
  <si>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</si>
  <si>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</si>
  <si>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</si>
  <si>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</si>
  <si>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</si>
  <si>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</si>
  <si>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</si>
  <si>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</si>
  <si>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</si>
  <si>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</si>
  <si>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</si>
  <si>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</si>
  <si>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</si>
  <si>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</si>
  <si>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</si>
  <si>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</si>
  <si>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</si>
  <si>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</si>
  <si>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</si>
  <si>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</si>
  <si>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</si>
  <si>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</si>
  <si>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</si>
  <si>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</si>
  <si>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</si>
  <si>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</si>
  <si>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</si>
  <si>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</si>
  <si>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</si>
  <si>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</si>
  <si>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</si>
  <si>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</si>
  <si>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</si>
  <si>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</si>
  <si>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</si>
  <si>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</si>
  <si>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</si>
  <si>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</si>
  <si>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</si>
  <si>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</si>
  <si>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</si>
  <si>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</si>
  <si>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</si>
  <si>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</si>
  <si>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</si>
  <si>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</si>
  <si>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</si>
  <si>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</si>
  <si>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</si>
  <si>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</si>
  <si>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</si>
  <si>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</si>
  <si>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</si>
  <si>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</si>
  <si>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</si>
  <si>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</si>
  <si>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</si>
  <si>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</si>
  <si>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</si>
  <si>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</si>
  <si>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</si>
  <si>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</si>
  <si>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</si>
  <si>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</si>
  <si>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</si>
  <si>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</si>
  <si>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</si>
  <si>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</si>
  <si>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</si>
  <si>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</si>
  <si>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</si>
  <si>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</si>
  <si>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</si>
  <si>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</si>
  <si>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</si>
  <si>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</si>
  <si>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</si>
  <si>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</si>
  <si>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</si>
  <si>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</si>
  <si>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</si>
  <si>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</si>
  <si>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</si>
  <si>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</si>
  <si>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</si>
  <si>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</si>
  <si>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</si>
  <si>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</si>
  <si>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</si>
  <si>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</si>
  <si>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</si>
  <si>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</si>
  <si>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</si>
  <si>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</si>
  <si>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</si>
  <si>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</si>
  <si>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</si>
  <si>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</si>
  <si>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</si>
  <si>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</si>
  <si>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</si>
  <si>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</si>
  <si>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</si>
  <si>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</si>
  <si>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</si>
  <si>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</si>
  <si>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</si>
  <si>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</si>
  <si>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</si>
  <si>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</si>
  <si>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</si>
  <si>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</si>
  <si>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</si>
  <si>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</si>
  <si>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</si>
  <si>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</si>
  <si>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</si>
  <si>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</si>
  <si>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</si>
  <si>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</si>
  <si>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</si>
  <si>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</si>
  <si>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</si>
  <si>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</si>
  <si>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</si>
  <si>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</si>
  <si>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</si>
  <si>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</si>
  <si>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</si>
  <si>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</si>
  <si>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</si>
  <si>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</si>
  <si>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</si>
  <si>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</si>
  <si>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</si>
  <si>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</si>
  <si>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</si>
  <si>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</si>
  <si>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</si>
  <si>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</si>
  <si>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</si>
  <si>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</si>
  <si>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</si>
  <si>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</si>
  <si>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</si>
  <si>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</si>
  <si>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</si>
  <si>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</si>
  <si>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</si>
  <si>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</si>
  <si>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</si>
  <si>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</si>
  <si>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</si>
  <si>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</si>
  <si>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</si>
  <si>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</si>
  <si>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</si>
  <si>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</si>
  <si>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</si>
  <si>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</si>
  <si>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</si>
  <si>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</si>
  <si>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</si>
  <si>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</si>
  <si>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</si>
  <si>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</si>
  <si>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</si>
  <si>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</si>
  <si>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</si>
  <si>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</si>
  <si>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</si>
  <si>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</si>
  <si>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</si>
  <si>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</si>
  <si>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</si>
  <si>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</si>
  <si>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</si>
  <si>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</si>
  <si>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</si>
  <si>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</si>
  <si>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</si>
  <si>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</si>
  <si>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</si>
  <si>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</si>
  <si>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</si>
  <si>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</si>
  <si>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</si>
  <si>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</si>
  <si>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</si>
  <si>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</si>
  <si>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</si>
  <si>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</si>
  <si>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</si>
  <si>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</si>
  <si>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</si>
  <si>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</si>
  <si>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</si>
  <si>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</si>
  <si>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</si>
  <si>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</si>
  <si>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</si>
  <si>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</si>
  <si>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</si>
  <si>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</si>
  <si>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</si>
  <si>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</si>
  <si>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</si>
  <si>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</si>
  <si>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</si>
  <si>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</si>
  <si>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</si>
  <si>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</si>
  <si>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</si>
  <si>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</si>
  <si>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</si>
  <si>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</si>
  <si>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</si>
  <si>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</si>
  <si>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</si>
  <si>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</si>
  <si>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</si>
  <si>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</si>
  <si>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</si>
  <si>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</si>
  <si>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</si>
  <si>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</si>
  <si>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</si>
  <si>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</si>
  <si>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</si>
  <si>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</si>
  <si>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</si>
  <si>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</si>
  <si>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</si>
  <si>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</si>
  <si>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</si>
  <si>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</si>
  <si>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</si>
  <si>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</si>
  <si>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</si>
  <si>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</si>
  <si>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</si>
  <si>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</si>
  <si>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</si>
  <si>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</si>
  <si>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</si>
  <si>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</si>
  <si>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</si>
  <si>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</si>
  <si>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</si>
  <si>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</si>
  <si>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</si>
  <si>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</si>
  <si>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</si>
  <si>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</si>
  <si>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</si>
  <si>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</si>
  <si>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</si>
  <si>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</si>
  <si>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</si>
  <si>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</si>
  <si>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</si>
  <si>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</si>
  <si>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</si>
  <si>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</si>
  <si>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</si>
  <si>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</si>
  <si>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</si>
  <si>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</si>
  <si>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</si>
  <si>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</si>
  <si>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</si>
  <si>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</si>
  <si>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</si>
  <si>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</si>
  <si>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</si>
  <si>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</si>
  <si>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</si>
  <si>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</si>
  <si>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</si>
  <si>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</si>
  <si>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</si>
  <si>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</si>
  <si>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</si>
  <si>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</si>
  <si>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</si>
  <si>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</si>
  <si>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</si>
  <si>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</si>
  <si>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</si>
  <si>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</si>
  <si>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</si>
  <si>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</si>
  <si>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</si>
  <si>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</si>
  <si>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</si>
  <si>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</si>
  <si>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</si>
  <si>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</si>
  <si>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</si>
  <si>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</si>
  <si>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</si>
  <si>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</si>
  <si>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</si>
  <si>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</si>
  <si>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</si>
  <si>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</si>
  <si>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</si>
  <si>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</si>
  <si>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</si>
  <si>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</si>
  <si>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</si>
  <si>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</si>
  <si>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</si>
  <si>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</si>
  <si>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</si>
  <si>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</si>
  <si>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</si>
  <si>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</si>
  <si>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</si>
  <si>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</si>
  <si>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</si>
  <si>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</si>
  <si>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</si>
  <si>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</si>
  <si>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</si>
  <si>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</si>
  <si>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</si>
  <si>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</si>
  <si>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</si>
  <si>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</si>
  <si>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</si>
  <si>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</si>
  <si>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</si>
  <si>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</si>
  <si>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</si>
  <si>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</si>
  <si>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</si>
  <si>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</si>
  <si>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</si>
  <si>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</si>
  <si>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</si>
  <si>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</si>
  <si>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</si>
  <si>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</si>
  <si>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</si>
  <si>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</si>
  <si>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</si>
  <si>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</si>
  <si>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</si>
  <si>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</si>
  <si>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</si>
  <si>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</si>
  <si>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</si>
  <si>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</si>
  <si>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</si>
  <si>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</si>
  <si>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</si>
  <si>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</si>
  <si>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</si>
  <si>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</si>
  <si>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</si>
  <si>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</si>
  <si>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</si>
  <si>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</si>
  <si>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</si>
  <si>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</si>
  <si>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</si>
  <si>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</si>
  <si>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</si>
  <si>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</si>
  <si>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</si>
  <si>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</si>
  <si>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</si>
  <si>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</si>
  <si>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</si>
  <si>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</si>
  <si>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</si>
  <si>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</si>
  <si>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</si>
  <si>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</si>
  <si>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</si>
  <si>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</si>
  <si>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</si>
  <si>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</si>
  <si>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</si>
  <si>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</si>
  <si>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</si>
  <si>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</si>
  <si>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</si>
  <si>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</si>
  <si>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</si>
  <si>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</si>
  <si>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</si>
  <si>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</si>
  <si>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</si>
  <si>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</si>
  <si>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</si>
  <si>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</si>
  <si>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</si>
  <si>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</si>
  <si>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</si>
  <si>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</si>
  <si>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</si>
  <si>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</si>
  <si>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</si>
  <si>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</si>
  <si>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</si>
  <si>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</si>
  <si>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</si>
  <si>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</si>
  <si>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</si>
  <si>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</si>
  <si>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</si>
  <si>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</si>
  <si>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</si>
  <si>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</si>
  <si>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</si>
  <si>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</si>
  <si>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</si>
  <si>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</si>
  <si>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</si>
  <si>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</si>
  <si>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</si>
  <si>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</si>
  <si>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</si>
  <si>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</si>
  <si>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</si>
  <si>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</si>
  <si>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</si>
  <si>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</si>
  <si>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</si>
  <si>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</si>
  <si>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</si>
  <si>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</si>
  <si>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</si>
  <si>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</si>
  <si>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</si>
  <si>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</si>
  <si>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</si>
  <si>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</si>
  <si>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</si>
  <si>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</si>
  <si>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</si>
  <si>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</si>
  <si>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</si>
  <si>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</si>
  <si>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</si>
  <si>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</si>
  <si>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</si>
  <si>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</si>
  <si>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</si>
  <si>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</si>
  <si>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</si>
  <si>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</si>
  <si>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</si>
  <si>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</si>
  <si>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</si>
  <si>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</si>
  <si>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</si>
  <si>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</si>
  <si>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</si>
  <si>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</si>
  <si>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</si>
  <si>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</si>
  <si>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</si>
  <si>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</si>
  <si>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</si>
  <si>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</si>
  <si>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</si>
  <si>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</si>
  <si>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</si>
  <si>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</si>
  <si>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</si>
  <si>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</si>
  <si>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</si>
  <si>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</si>
  <si>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</si>
  <si>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</si>
  <si>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</si>
  <si>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</si>
  <si>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</si>
  <si>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</si>
  <si>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</si>
  <si>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</si>
  <si>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</si>
  <si>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</si>
  <si>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</si>
  <si>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</si>
  <si>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</si>
  <si>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</si>
  <si>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</si>
  <si>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</si>
  <si>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</si>
  <si>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</si>
  <si>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</si>
  <si>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</si>
  <si>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</si>
  <si>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</si>
  <si>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</si>
  <si>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</si>
  <si>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</si>
  <si>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</si>
  <si>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</si>
  <si>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</si>
  <si>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</si>
  <si>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</si>
  <si>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</si>
  <si>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</si>
  <si>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</si>
  <si>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</si>
  <si>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</si>
  <si>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</si>
  <si>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</si>
  <si>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</si>
  <si>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</si>
  <si>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</si>
  <si>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</si>
  <si>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</si>
  <si>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</si>
  <si>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</si>
  <si>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</si>
  <si>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</si>
  <si>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</si>
  <si>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</si>
  <si>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</si>
  <si>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</si>
  <si>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</si>
  <si>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</si>
  <si>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</si>
  <si>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</si>
  <si>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</si>
  <si>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</si>
  <si>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</si>
  <si>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</si>
  <si>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</si>
  <si>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</si>
  <si>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</si>
  <si>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</si>
  <si>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</si>
  <si>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</si>
  <si>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</si>
  <si>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</si>
  <si>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</si>
  <si>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</si>
  <si>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</si>
  <si>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</si>
  <si>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</si>
  <si>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</si>
  <si>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</si>
  <si>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</si>
  <si>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</si>
  <si>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</si>
  <si>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</si>
  <si>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</si>
  <si>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</si>
  <si>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</si>
  <si>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</si>
  <si>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</si>
  <si>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</si>
  <si>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</si>
  <si>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</si>
  <si>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</si>
  <si>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</si>
  <si>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</si>
  <si>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</si>
  <si>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</si>
  <si>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</si>
  <si>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</si>
  <si>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</si>
  <si>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</si>
  <si>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</si>
  <si>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</si>
  <si>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</si>
  <si>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</si>
  <si>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</si>
  <si>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</si>
  <si>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</si>
  <si>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</si>
  <si>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</si>
  <si>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</si>
  <si>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</si>
  <si>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</si>
  <si>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</si>
  <si>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</si>
  <si>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</si>
  <si>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</si>
  <si>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</si>
  <si>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</si>
  <si>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</si>
  <si>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</si>
  <si>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</si>
  <si>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</si>
  <si>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</si>
  <si>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</si>
  <si>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</si>
  <si>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</si>
  <si>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</si>
  <si>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</si>
  <si>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</si>
  <si>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</si>
  <si>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</si>
  <si>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</si>
  <si>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</si>
  <si>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</si>
  <si>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</si>
  <si>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</si>
  <si>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</si>
  <si>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</si>
  <si>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</si>
  <si>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</si>
  <si>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</si>
  <si>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</si>
  <si>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</si>
  <si>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</si>
  <si>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</si>
  <si>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</si>
  <si>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</si>
  <si>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</si>
  <si>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</si>
  <si>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</si>
  <si>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</si>
  <si>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</si>
  <si>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</si>
  <si>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</si>
  <si>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</si>
  <si>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</si>
  <si>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</si>
  <si>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</si>
  <si>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</si>
  <si>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</si>
  <si>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</si>
  <si>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</si>
  <si>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</si>
  <si>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</si>
  <si>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</si>
  <si>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</si>
  <si>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</si>
  <si>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</si>
  <si>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</si>
  <si>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</si>
  <si>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</si>
  <si>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</si>
  <si>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</si>
  <si>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</si>
  <si>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</si>
  <si>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</si>
  <si>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</si>
  <si>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</si>
  <si>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</si>
  <si>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</si>
  <si>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</si>
  <si>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</si>
  <si>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</si>
  <si>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</si>
  <si>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</si>
  <si>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</si>
  <si>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</si>
  <si>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</si>
  <si>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</si>
  <si>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</si>
  <si>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</si>
  <si>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</si>
  <si>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</si>
  <si>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</si>
  <si>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</si>
  <si>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</si>
  <si>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</si>
  <si>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</si>
  <si>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</si>
  <si>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</si>
  <si>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</si>
  <si>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</si>
  <si>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</si>
  <si>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</si>
  <si>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</si>
  <si>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</si>
  <si>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</si>
  <si>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</si>
  <si>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</si>
  <si>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</si>
  <si>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</si>
  <si>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</si>
  <si>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</si>
  <si>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</si>
  <si>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</si>
  <si>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</si>
  <si>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</si>
  <si>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</si>
  <si>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</si>
  <si>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</si>
  <si>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</si>
  <si>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</si>
  <si>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</si>
  <si>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</si>
  <si>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</si>
  <si>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</si>
  <si>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</si>
  <si>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</si>
  <si>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</si>
  <si>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</si>
  <si>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</si>
  <si>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</si>
  <si>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</si>
  <si>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</si>
  <si>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</si>
  <si>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</si>
  <si>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</si>
  <si>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</si>
  <si>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</si>
  <si>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</si>
  <si>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</si>
  <si>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</si>
  <si>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</si>
  <si>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</si>
  <si>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</si>
  <si>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</si>
  <si>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</si>
  <si>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</si>
  <si>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</si>
  <si>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</si>
  <si>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</si>
  <si>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</si>
  <si>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</si>
  <si>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</si>
  <si>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</si>
  <si>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</si>
  <si>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</si>
  <si>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</si>
  <si>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</si>
  <si>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</si>
  <si>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</si>
  <si>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</si>
  <si>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</si>
  <si>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</si>
  <si>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</si>
  <si>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</si>
  <si>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</si>
  <si>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</si>
  <si>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</si>
  <si>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</si>
  <si>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</si>
  <si>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</si>
  <si>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</si>
  <si>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</si>
  <si>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</si>
  <si>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</si>
  <si>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</si>
  <si>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</si>
  <si>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</si>
  <si>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</si>
  <si>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</si>
  <si>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</si>
  <si>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</si>
  <si>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</si>
  <si>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</si>
  <si>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</si>
  <si>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</si>
  <si>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</si>
  <si>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</si>
  <si>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</si>
  <si>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</si>
  <si>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</si>
  <si>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</si>
  <si>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</si>
  <si>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</si>
  <si>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</si>
  <si>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</si>
  <si>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</si>
  <si>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</si>
  <si>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</si>
  <si>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</si>
  <si>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</si>
  <si>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</si>
  <si>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</si>
  <si>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</si>
  <si>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</si>
  <si>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</si>
  <si>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</si>
  <si>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</si>
  <si>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</si>
  <si>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</si>
  <si>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</si>
  <si>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</si>
  <si>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</si>
  <si>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</si>
  <si>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</si>
  <si>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</si>
  <si>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</si>
  <si>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</si>
  <si>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</si>
  <si>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</si>
  <si>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</si>
  <si>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</si>
  <si>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</si>
  <si>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</si>
  <si>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</si>
  <si>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</si>
  <si>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</si>
  <si>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</si>
  <si>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</si>
  <si>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</si>
  <si>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</si>
  <si>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</si>
  <si>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</si>
  <si>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</si>
  <si>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</si>
  <si>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</si>
  <si>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</si>
  <si>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</si>
  <si>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</si>
  <si>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</si>
  <si>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</si>
  <si>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</si>
  <si>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</si>
  <si>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</si>
  <si>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</si>
  <si>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</si>
  <si>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</si>
  <si>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</si>
  <si>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</si>
  <si>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</si>
  <si>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</si>
  <si>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</si>
  <si>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</si>
  <si>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</si>
  <si>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</si>
  <si>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</si>
  <si>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</si>
  <si>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</si>
  <si>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</si>
  <si>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</si>
  <si>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</si>
  <si>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</si>
  <si>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</si>
  <si>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</si>
  <si>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</si>
  <si>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</si>
  <si>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</si>
  <si>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</si>
  <si>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</si>
  <si>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</si>
  <si>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</si>
  <si>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</si>
  <si>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</si>
  <si>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</si>
  <si>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</si>
  <si>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</si>
  <si>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</si>
  <si>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</si>
  <si>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</si>
  <si>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</si>
  <si>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</si>
  <si>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</si>
  <si>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</si>
  <si>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</si>
  <si>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</si>
  <si>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</si>
  <si>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</si>
  <si>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</si>
  <si>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</si>
  <si>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</si>
  <si>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</si>
  <si>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</si>
  <si>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</si>
  <si>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</si>
  <si>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</si>
  <si>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</si>
  <si>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</si>
  <si>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</si>
  <si>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</si>
  <si>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</si>
  <si>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</si>
  <si>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</si>
  <si>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</si>
  <si>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</si>
  <si>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</si>
  <si>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</si>
  <si>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</si>
  <si>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</si>
  <si>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</si>
  <si>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</si>
  <si>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</si>
  <si>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</si>
  <si>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</si>
  <si>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</si>
  <si>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</si>
  <si>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</si>
  <si>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</si>
  <si>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</si>
  <si>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</si>
  <si>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</si>
  <si>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</si>
  <si>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</si>
  <si>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</si>
  <si>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</si>
  <si>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</si>
  <si>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</si>
  <si>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</si>
  <si>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</si>
  <si>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</si>
  <si>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</si>
  <si>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</si>
  <si>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</si>
  <si>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</si>
  <si>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</si>
  <si>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</si>
  <si>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</si>
  <si>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</si>
  <si>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</si>
  <si>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</si>
  <si>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</si>
  <si>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</si>
  <si>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</si>
  <si>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</si>
  <si>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</si>
  <si>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</si>
  <si>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</si>
  <si>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</si>
  <si>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</si>
  <si>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</si>
  <si>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</si>
  <si>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</si>
  <si>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</si>
  <si>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</si>
  <si>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</si>
  <si>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</si>
  <si>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</si>
  <si>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</si>
  <si>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</si>
  <si>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</si>
  <si>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</si>
  <si>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</si>
  <si>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</si>
  <si>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</si>
  <si>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</si>
  <si>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</si>
  <si>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</si>
  <si>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</si>
  <si>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</si>
  <si>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</si>
  <si>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</si>
  <si>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</si>
  <si>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</si>
  <si>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</si>
  <si>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</si>
  <si>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</si>
  <si>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</si>
  <si>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</si>
  <si>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</si>
  <si>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</si>
  <si>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</si>
  <si>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</si>
  <si>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</si>
  <si>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</si>
  <si>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</si>
  <si>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</si>
  <si>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</si>
  <si>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</si>
  <si>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</si>
  <si>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</si>
  <si>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</si>
  <si>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</si>
  <si>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</si>
  <si>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</si>
  <si>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</si>
  <si>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</si>
  <si>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</si>
  <si>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</si>
  <si>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</si>
  <si>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</si>
  <si>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</si>
  <si>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</si>
  <si>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</si>
  <si>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</si>
  <si>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</si>
  <si>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</si>
  <si>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</si>
  <si>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</si>
  <si>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</si>
  <si>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</si>
  <si>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</si>
  <si>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</si>
  <si>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</si>
  <si>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</si>
  <si>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</si>
  <si>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</si>
  <si>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</si>
  <si>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</si>
  <si>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</si>
  <si>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</si>
  <si>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</si>
  <si>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</si>
  <si>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</si>
  <si>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</si>
  <si>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</si>
  <si>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</si>
  <si>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</si>
  <si>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</si>
  <si>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</si>
  <si>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</si>
  <si>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</si>
  <si>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</si>
  <si>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</si>
  <si>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</si>
  <si>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</si>
  <si>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</si>
  <si>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</si>
  <si>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</si>
  <si>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</si>
  <si>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</si>
  <si>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</si>
  <si>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</si>
  <si>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</si>
  <si>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</si>
  <si>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</si>
  <si>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</si>
  <si>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</si>
  <si>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</si>
  <si>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</si>
  <si>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</si>
  <si>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</si>
  <si>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</si>
  <si>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</si>
  <si>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</si>
  <si>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</si>
  <si>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</si>
  <si>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</si>
  <si>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</si>
  <si>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</si>
  <si>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</si>
  <si>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</si>
  <si>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</si>
  <si>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</si>
  <si>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</si>
  <si>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</si>
  <si>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</si>
  <si>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</si>
  <si>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</si>
  <si>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</si>
  <si>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</si>
  <si>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</si>
  <si>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</si>
  <si>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</si>
  <si>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</si>
  <si>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</si>
  <si>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</si>
  <si>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</si>
  <si>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</si>
  <si>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</si>
  <si>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</si>
  <si>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</si>
  <si>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</si>
  <si>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</si>
  <si>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</si>
  <si>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</si>
  <si>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</si>
  <si>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</si>
  <si>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</si>
  <si>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</si>
  <si>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</si>
  <si>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</si>
  <si>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</si>
  <si>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</si>
  <si>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</si>
  <si>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</si>
  <si>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</si>
  <si>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</si>
  <si>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</si>
  <si>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</si>
  <si>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</si>
  <si>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</si>
  <si>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</si>
  <si>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</si>
  <si>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</si>
  <si>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</si>
  <si>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</si>
  <si>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</si>
  <si>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</si>
  <si>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</si>
  <si>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</si>
  <si>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</si>
  <si>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</si>
  <si>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</si>
  <si>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</si>
  <si>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</si>
  <si>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</si>
  <si>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</si>
  <si>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</si>
  <si>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</si>
  <si>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</si>
  <si>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</si>
  <si>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</si>
  <si>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</si>
  <si>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</si>
  <si>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</si>
  <si>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</si>
  <si>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</si>
  <si>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</si>
  <si>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</si>
  <si>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</si>
  <si>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</si>
  <si>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</si>
  <si>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</si>
  <si>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</si>
  <si>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</si>
  <si>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</si>
  <si>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</si>
  <si>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</si>
  <si>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</si>
  <si>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</si>
  <si>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</si>
  <si>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</si>
  <si>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</si>
  <si>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</si>
  <si>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</si>
  <si>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</si>
  <si>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</si>
  <si>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</si>
  <si>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</si>
  <si>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</si>
  <si>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</si>
  <si>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</si>
  <si>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</si>
  <si>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</si>
  <si>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</si>
  <si>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</si>
  <si>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</si>
  <si>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</si>
  <si>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</si>
  <si>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</si>
  <si>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</si>
  <si>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</si>
  <si>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</si>
  <si>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</si>
  <si>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</si>
  <si>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</si>
  <si>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</si>
  <si>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</si>
  <si>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</si>
  <si>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</si>
  <si>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</si>
  <si>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</si>
  <si>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</si>
  <si>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</si>
  <si>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</si>
  <si>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</si>
  <si>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</si>
  <si>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</si>
  <si>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</si>
  <si>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</si>
  <si>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</si>
  <si>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</si>
  <si>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</si>
  <si>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</si>
  <si>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</si>
  <si>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</si>
  <si>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</si>
  <si>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</si>
  <si>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</si>
  <si>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</si>
  <si>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</si>
  <si>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</si>
  <si>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</si>
  <si>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</si>
  <si>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</si>
  <si>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</si>
  <si>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</si>
  <si>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</si>
  <si>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</si>
  <si>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</si>
  <si>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</si>
  <si>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</si>
  <si>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</si>
  <si>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</si>
  <si>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</si>
  <si>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</si>
  <si>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</si>
  <si>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</si>
  <si>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</si>
  <si>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</si>
  <si>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</si>
  <si>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</si>
  <si>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</si>
  <si>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</si>
  <si>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</si>
  <si>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</si>
  <si>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</si>
  <si>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</si>
  <si>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</si>
  <si>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</si>
  <si>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</si>
  <si>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</si>
  <si>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</si>
  <si>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</si>
  <si>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</si>
  <si>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</si>
  <si>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</si>
  <si>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</si>
  <si>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</si>
  <si>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</si>
  <si>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</si>
  <si>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</si>
  <si>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</si>
  <si>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</si>
  <si>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</si>
  <si>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</si>
  <si>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</si>
  <si>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</si>
  <si>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</si>
  <si>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</si>
  <si>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</si>
  <si>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</si>
  <si>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</si>
  <si>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</si>
  <si>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</si>
  <si>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</si>
  <si>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</si>
  <si>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</si>
  <si>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</si>
  <si>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</si>
  <si>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</si>
  <si>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</si>
  <si>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</si>
  <si>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</si>
  <si>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</si>
  <si>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</si>
  <si>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</si>
  <si>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</si>
  <si>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</si>
  <si>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</si>
  <si>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</si>
  <si>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</si>
  <si>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</si>
  <si>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</si>
  <si>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</si>
  <si>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</si>
  <si>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</si>
  <si>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</si>
  <si>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</si>
  <si>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</si>
  <si>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</si>
  <si>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</si>
  <si>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</si>
  <si>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</si>
  <si>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</si>
  <si>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</si>
  <si>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</si>
  <si>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</si>
  <si>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</si>
  <si>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</si>
  <si>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</si>
  <si>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</si>
  <si>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</si>
  <si>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</si>
  <si>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</si>
  <si>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</si>
  <si>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</si>
  <si>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</si>
  <si>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</si>
  <si>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</si>
  <si>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</si>
  <si>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</si>
  <si>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</si>
  <si>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</si>
  <si>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</si>
  <si>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</si>
  <si>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</si>
  <si>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</si>
  <si>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</si>
  <si>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</si>
  <si>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</si>
  <si>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</si>
  <si>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</si>
  <si>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</si>
  <si>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</si>
  <si>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</si>
  <si>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</si>
  <si>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</si>
  <si>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</si>
  <si>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</si>
  <si>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</si>
  <si>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</si>
  <si>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</si>
  <si>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</si>
  <si>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</si>
  <si>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</si>
  <si>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</si>
  <si>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</si>
  <si>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</si>
  <si>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</si>
  <si>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</si>
  <si>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</si>
  <si>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</si>
  <si>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</si>
  <si>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</si>
  <si>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</si>
  <si>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</si>
  <si>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</si>
  <si>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</si>
  <si>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</si>
  <si>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</si>
  <si>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</si>
  <si>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</si>
  <si>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</si>
  <si>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</si>
  <si>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</si>
  <si>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</si>
  <si>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</si>
  <si>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</si>
  <si>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</si>
  <si>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</si>
  <si>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</si>
  <si>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</si>
  <si>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</si>
  <si>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</si>
  <si>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</si>
  <si>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</si>
  <si>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</si>
  <si>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</si>
  <si>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</si>
  <si>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</si>
  <si>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</si>
  <si>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</si>
  <si>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</si>
  <si>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</si>
  <si>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</si>
  <si>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</si>
  <si>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</si>
  <si>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</si>
  <si>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</si>
  <si>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</si>
  <si>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</si>
  <si>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</si>
  <si>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</si>
  <si>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</si>
  <si>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</si>
  <si>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</si>
  <si>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</si>
  <si>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</si>
  <si>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</si>
  <si>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</si>
  <si>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</si>
  <si>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</si>
  <si>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</si>
  <si>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</si>
  <si>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</si>
  <si>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</si>
  <si>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</si>
  <si>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</si>
  <si>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</si>
  <si>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</si>
  <si>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</si>
  <si>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</si>
  <si>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</si>
  <si>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</si>
  <si>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</si>
  <si>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</si>
  <si>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</si>
  <si>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</si>
  <si>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</si>
  <si>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</si>
  <si>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</si>
  <si>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</si>
  <si>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</si>
  <si>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</si>
  <si>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</si>
  <si>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</si>
  <si>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</si>
  <si>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</si>
  <si>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</si>
  <si>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</si>
  <si>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</si>
  <si>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</si>
  <si>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</si>
  <si>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</si>
  <si>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</si>
  <si>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</si>
  <si>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</si>
  <si>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</si>
  <si>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</si>
  <si>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</si>
  <si>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</si>
  <si>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</si>
  <si>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</si>
  <si>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</si>
  <si>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</si>
  <si>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</si>
  <si>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</si>
  <si>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</si>
  <si>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</si>
  <si>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</si>
  <si>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</si>
  <si>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</si>
  <si>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</si>
  <si>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</si>
  <si>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</si>
  <si>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</si>
  <si>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</si>
  <si>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</si>
  <si>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</si>
  <si>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</si>
  <si>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</si>
  <si>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</si>
  <si>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</si>
  <si>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</si>
  <si>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</si>
  <si>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</si>
  <si>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</si>
  <si>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</si>
  <si>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</si>
  <si>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</si>
  <si>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</si>
  <si>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</si>
  <si>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</si>
  <si>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</si>
  <si>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</si>
  <si>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</si>
  <si>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</si>
  <si>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</si>
  <si>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</si>
  <si>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</si>
  <si>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</si>
  <si>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</si>
  <si>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</si>
  <si>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</si>
  <si>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</si>
  <si>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</si>
  <si>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</si>
  <si>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</si>
  <si>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</si>
  <si>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</si>
  <si>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</si>
  <si>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</si>
  <si>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</si>
  <si>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</si>
  <si>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</si>
  <si>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</si>
  <si>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</si>
  <si>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</si>
  <si>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</si>
  <si>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</si>
  <si>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</si>
  <si>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</si>
  <si>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</si>
  <si>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</si>
  <si>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</si>
  <si>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</si>
  <si>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</si>
  <si>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</si>
  <si>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</si>
  <si>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</si>
  <si>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</si>
  <si>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</si>
  <si>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</si>
  <si>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</si>
  <si>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</si>
  <si>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</si>
  <si>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</si>
  <si>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</si>
  <si>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</si>
  <si>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</si>
  <si>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</si>
  <si>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</si>
  <si>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</si>
  <si>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</si>
  <si>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</si>
  <si>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</si>
  <si>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</si>
  <si>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</si>
  <si>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</si>
  <si>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</si>
  <si>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</si>
  <si>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</si>
  <si>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</si>
  <si>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</si>
  <si>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</si>
  <si>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</si>
  <si>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</si>
  <si>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</si>
  <si>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</si>
  <si>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</si>
  <si>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</si>
  <si>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</si>
  <si>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</si>
  <si>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</si>
  <si>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</si>
  <si>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</si>
  <si>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</si>
  <si>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</si>
  <si>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</si>
  <si>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</si>
  <si>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</si>
  <si>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</si>
  <si>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</si>
  <si>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</si>
  <si>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</si>
  <si>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</si>
  <si>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</si>
  <si>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</si>
  <si>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</si>
  <si>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</si>
  <si>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</si>
  <si>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</si>
  <si>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</si>
  <si>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</si>
  <si>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</si>
  <si>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</si>
  <si>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</si>
  <si>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</si>
  <si>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</si>
  <si>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</si>
  <si>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</si>
  <si>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</si>
  <si>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</si>
  <si>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</si>
  <si>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</si>
  <si>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</si>
  <si>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</si>
  <si>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</si>
  <si>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</si>
  <si>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</si>
  <si>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</si>
  <si>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</si>
  <si>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</si>
  <si>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</si>
  <si>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</si>
  <si>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</si>
  <si>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</si>
  <si>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</si>
  <si>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</si>
  <si>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</si>
  <si>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</si>
  <si>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</si>
  <si>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</si>
  <si>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</si>
  <si>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</si>
  <si>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</si>
  <si>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</si>
  <si>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</si>
  <si>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</si>
  <si>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</si>
  <si>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</si>
  <si>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</si>
  <si>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</si>
  <si>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</si>
  <si>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</si>
  <si>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</si>
  <si>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</si>
  <si>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</si>
  <si>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</si>
  <si>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</si>
  <si>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</si>
  <si>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</si>
  <si>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</si>
  <si>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</si>
  <si>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</si>
  <si>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</si>
  <si>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</si>
  <si>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</si>
  <si>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</si>
  <si>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</si>
  <si>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</si>
  <si>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</si>
  <si>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</si>
  <si>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</si>
  <si>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</si>
  <si>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</si>
  <si>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</si>
  <si>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</si>
  <si>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</si>
  <si>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</si>
  <si>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</si>
  <si>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</si>
  <si>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</si>
  <si>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</si>
  <si>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</si>
  <si>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</si>
  <si>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</si>
  <si>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</si>
  <si>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</si>
  <si>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</si>
  <si>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</si>
  <si>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</si>
  <si>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</si>
  <si>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</si>
  <si>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</si>
  <si>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</si>
  <si>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</si>
  <si>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</si>
  <si>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</si>
  <si>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</si>
  <si>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</si>
  <si>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</si>
  <si>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</si>
  <si>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</si>
  <si>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</si>
  <si>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</si>
  <si>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</si>
  <si>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</si>
  <si>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</si>
  <si>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</si>
  <si>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</si>
  <si>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</si>
  <si>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</si>
  <si>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</si>
  <si>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</si>
  <si>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</si>
  <si>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</si>
  <si>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</si>
  <si>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</si>
  <si>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</si>
  <si>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</si>
  <si>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</si>
  <si>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</si>
  <si>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</si>
  <si>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</si>
  <si>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</si>
  <si>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</si>
  <si>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</si>
  <si>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</si>
  <si>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</si>
  <si>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</si>
  <si>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</si>
  <si>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</si>
  <si>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</si>
  <si>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</si>
  <si>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</si>
  <si>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</si>
  <si>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</si>
  <si>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</si>
  <si>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</si>
  <si>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</si>
  <si>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</si>
  <si>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</si>
  <si>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</si>
  <si>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</si>
  <si>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</si>
  <si>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</si>
  <si>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</si>
  <si>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</si>
  <si>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</si>
  <si>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</si>
  <si>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</si>
  <si>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</si>
  <si>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</si>
  <si>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</si>
  <si>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</si>
  <si>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</si>
  <si>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</si>
  <si>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</si>
  <si>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</si>
  <si>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</si>
  <si>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</si>
  <si>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</si>
  <si>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</si>
  <si>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</si>
  <si>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</si>
  <si>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</si>
  <si>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</si>
  <si>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</si>
  <si>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</si>
  <si>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</si>
  <si>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</si>
  <si>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</si>
  <si>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</si>
  <si>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</si>
  <si>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</si>
  <si>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</si>
  <si>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</si>
  <si>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</si>
  <si>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</si>
  <si>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</si>
  <si>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</si>
  <si>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</si>
  <si>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</si>
  <si>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</si>
  <si>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</si>
  <si>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</si>
  <si>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</si>
  <si>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</si>
  <si>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</si>
  <si>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</si>
  <si>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</si>
  <si>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</si>
  <si>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</si>
  <si>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</si>
  <si>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</si>
  <si>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</si>
  <si>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</si>
  <si>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</si>
  <si>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</si>
  <si>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</si>
  <si>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</si>
  <si>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</si>
  <si>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</si>
  <si>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</si>
  <si>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</si>
  <si>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</si>
  <si>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</si>
  <si>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</si>
  <si>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</si>
  <si>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</si>
  <si>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</si>
  <si>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</si>
  <si>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</si>
  <si>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</si>
  <si>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</si>
  <si>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</si>
  <si>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</si>
  <si>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</si>
  <si>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</si>
  <si>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</si>
  <si>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</si>
  <si>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</si>
  <si>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</si>
  <si>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</si>
  <si>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</si>
  <si>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</si>
  <si>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</si>
  <si>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</si>
  <si>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</si>
  <si>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</si>
  <si>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</si>
  <si>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</si>
  <si>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</si>
  <si>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</si>
  <si>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</si>
  <si>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</si>
  <si>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</si>
  <si>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</si>
  <si>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</si>
  <si>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</si>
  <si>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</si>
  <si>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</si>
  <si>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</si>
  <si>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</si>
  <si>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</si>
  <si>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</si>
  <si>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</si>
  <si>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</si>
  <si>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</si>
  <si>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</si>
  <si>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</si>
  <si>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</si>
  <si>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</si>
  <si>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</si>
  <si>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</si>
  <si>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</si>
  <si>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</si>
  <si>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</si>
  <si>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</si>
  <si>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</si>
  <si>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</si>
  <si>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</si>
  <si>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</si>
  <si>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</si>
  <si>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</si>
  <si>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</si>
  <si>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</si>
  <si>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</si>
  <si>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</si>
  <si>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</si>
  <si>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</si>
  <si>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</si>
  <si>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</si>
  <si>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</si>
  <si>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</si>
  <si>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</si>
  <si>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</si>
  <si>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</si>
  <si>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</si>
  <si>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</si>
  <si>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</si>
  <si>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</si>
  <si>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</si>
  <si>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</si>
  <si>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</si>
  <si>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</si>
  <si>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</si>
  <si>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</si>
  <si>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</si>
  <si>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</si>
  <si>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</si>
  <si>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</si>
  <si>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</si>
  <si>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</si>
  <si>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</si>
  <si>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</si>
  <si>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</si>
  <si>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</si>
  <si>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</si>
  <si>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</si>
  <si>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</si>
  <si>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</si>
  <si>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</si>
  <si>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</si>
  <si>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</si>
  <si>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</si>
  <si>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</si>
  <si>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</si>
  <si>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</si>
  <si>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</si>
  <si>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</si>
  <si>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</si>
  <si>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</si>
  <si>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</si>
  <si>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</si>
  <si>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</si>
  <si>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</si>
  <si>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</si>
  <si>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</si>
  <si>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</si>
  <si>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</si>
  <si>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</si>
  <si>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</si>
  <si>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</si>
  <si>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</si>
  <si>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</si>
  <si>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</si>
  <si>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</si>
  <si>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</si>
  <si>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</si>
  <si>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</si>
  <si>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</si>
  <si>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</si>
  <si>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</si>
  <si>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</si>
  <si>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</si>
  <si>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</si>
  <si>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</si>
  <si>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</si>
  <si>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</si>
  <si>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</si>
  <si>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</si>
  <si>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</si>
  <si>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</si>
  <si>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</si>
  <si>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</si>
  <si>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</si>
  <si>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</si>
  <si>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</si>
  <si>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</si>
  <si>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</si>
  <si>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</si>
  <si>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</si>
  <si>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</si>
  <si>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</si>
  <si>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</si>
  <si>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</si>
  <si>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</si>
  <si>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</si>
  <si>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</si>
  <si>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</si>
  <si>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</si>
  <si>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</si>
  <si>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</si>
  <si>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</si>
  <si>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</si>
  <si>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</si>
  <si>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</si>
  <si>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</si>
  <si>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</si>
  <si>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</si>
  <si>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</si>
  <si>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</si>
  <si>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</si>
  <si>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</si>
  <si>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</si>
  <si>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</si>
  <si>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</si>
  <si>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</si>
  <si>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</si>
  <si>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</si>
  <si>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</si>
  <si>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</si>
  <si>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</si>
  <si>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</si>
  <si>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</si>
  <si>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</si>
  <si>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</si>
  <si>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</si>
  <si>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</si>
  <si>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</si>
  <si>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</si>
  <si>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</si>
  <si>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</si>
  <si>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</si>
  <si>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</si>
  <si>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</si>
  <si>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</si>
  <si>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</si>
  <si>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</si>
  <si>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</si>
  <si>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</si>
  <si>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</si>
  <si>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</si>
  <si>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</si>
  <si>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</si>
  <si>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</si>
  <si>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</si>
  <si>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</si>
  <si>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</si>
  <si>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</si>
  <si>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</si>
  <si>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</si>
  <si>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</si>
  <si>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</si>
  <si>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</si>
  <si>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</si>
  <si>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</si>
  <si>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</si>
  <si>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</si>
  <si>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</si>
  <si>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</si>
  <si>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</si>
  <si>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</si>
  <si>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</si>
  <si>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</si>
  <si>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</si>
  <si>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</si>
  <si>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</si>
  <si>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</si>
  <si>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</si>
  <si>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</si>
  <si>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</si>
  <si>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</si>
  <si>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</si>
  <si>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</si>
  <si>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</si>
  <si>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</si>
  <si>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</si>
  <si>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</si>
  <si>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</si>
  <si>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</si>
  <si>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</si>
  <si>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</si>
  <si>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</si>
  <si>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</si>
  <si>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</si>
  <si>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</si>
  <si>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</si>
  <si>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</si>
  <si>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</si>
  <si>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</si>
  <si>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</si>
  <si>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</si>
  <si>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</si>
  <si>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</si>
  <si>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</si>
  <si>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</si>
  <si>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</si>
  <si>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</si>
  <si>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</si>
  <si>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</si>
  <si>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</si>
  <si>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</si>
  <si>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</si>
  <si>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</si>
  <si>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</si>
  <si>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</si>
  <si>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</si>
  <si>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</si>
  <si>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</si>
  <si>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</si>
  <si>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</si>
  <si>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</si>
  <si>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</si>
  <si>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</si>
  <si>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</si>
  <si>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</si>
  <si>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</si>
  <si>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</si>
  <si>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</si>
  <si>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</si>
  <si>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</si>
  <si>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</si>
  <si>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</si>
  <si>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</si>
  <si>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</si>
  <si>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</si>
  <si>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</si>
  <si>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</si>
  <si>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</si>
  <si>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</si>
  <si>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</si>
  <si>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</si>
  <si>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</si>
  <si>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</si>
  <si>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</si>
  <si>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</si>
  <si>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</si>
  <si>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</si>
  <si>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</si>
  <si>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</si>
  <si>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</si>
  <si>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</si>
  <si>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</si>
  <si>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</si>
  <si>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</si>
  <si>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</si>
  <si>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</si>
  <si>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</si>
  <si>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</si>
  <si>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</si>
  <si>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</si>
  <si>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</si>
  <si>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</si>
  <si>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</si>
  <si>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</si>
  <si>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</si>
  <si>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</si>
  <si>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</si>
  <si>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</si>
  <si>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</si>
  <si>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</si>
  <si>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</si>
  <si>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</si>
  <si>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</si>
  <si>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</si>
  <si>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</si>
  <si>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</si>
  <si>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</si>
  <si>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</si>
  <si>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</si>
  <si>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</si>
  <si>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</si>
  <si>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</si>
  <si>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</si>
  <si>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</si>
  <si>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</si>
  <si>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</si>
  <si>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</si>
  <si>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</si>
  <si>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</si>
  <si>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</si>
  <si>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</si>
  <si>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</si>
  <si>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</si>
  <si>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</si>
  <si>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</si>
  <si>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</si>
  <si>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</si>
  <si>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</si>
  <si>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</si>
  <si>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</si>
  <si>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</si>
  <si>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</si>
  <si>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</si>
  <si>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</si>
  <si>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</si>
  <si>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</si>
  <si>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</si>
  <si>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</si>
  <si>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</si>
  <si>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</si>
  <si>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</si>
  <si>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</si>
  <si>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</si>
  <si>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</si>
  <si>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</si>
  <si>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</si>
  <si>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</si>
  <si>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</si>
  <si>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</si>
  <si>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</si>
  <si>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</si>
  <si>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</si>
  <si>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</si>
  <si>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</si>
  <si>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</si>
  <si>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</si>
  <si>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</si>
  <si>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</si>
  <si>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</si>
  <si>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</si>
  <si>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</si>
  <si>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</si>
  <si>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</si>
  <si>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</si>
  <si>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</si>
  <si>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</si>
  <si>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</si>
  <si>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</si>
  <si>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</si>
  <si>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</si>
  <si>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</si>
  <si>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</si>
  <si>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</si>
  <si>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</si>
  <si>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</si>
  <si>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</si>
  <si>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</si>
  <si>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</si>
  <si>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</si>
  <si>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</si>
  <si>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</si>
  <si>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</si>
  <si>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</si>
  <si>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</si>
  <si>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</si>
  <si>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</si>
  <si>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</si>
  <si>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</si>
  <si>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</si>
  <si>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</si>
  <si>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</si>
  <si>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</si>
  <si>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</si>
  <si>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</si>
  <si>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</si>
  <si>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</si>
  <si>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</si>
  <si>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</si>
  <si>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</si>
  <si>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</si>
  <si>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</si>
  <si>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</si>
  <si>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</si>
  <si>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</si>
  <si>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</si>
  <si>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</si>
  <si>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</si>
  <si>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</si>
  <si>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</si>
  <si>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</si>
  <si>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</si>
  <si>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</si>
  <si>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</si>
  <si>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</si>
  <si>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</si>
  <si>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</si>
  <si>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</si>
  <si>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</si>
  <si>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</si>
  <si>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</si>
  <si>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</si>
  <si>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</si>
  <si>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</si>
  <si>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</si>
  <si>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</si>
  <si>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</si>
  <si>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</si>
  <si>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</si>
  <si>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</si>
  <si>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</si>
  <si>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</si>
  <si>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</si>
  <si>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</si>
  <si>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</si>
  <si>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</si>
  <si>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</si>
  <si>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</si>
  <si>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</si>
  <si>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</si>
  <si>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</si>
  <si>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</si>
  <si>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</si>
  <si>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</si>
  <si>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</si>
  <si>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</si>
  <si>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</si>
  <si>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</si>
  <si>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</si>
  <si>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</si>
  <si>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</si>
  <si>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</si>
  <si>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</si>
  <si>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</si>
  <si>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</si>
  <si>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</si>
  <si>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</si>
  <si>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</si>
  <si>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</si>
  <si>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</si>
  <si>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</si>
  <si>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</si>
  <si>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</si>
  <si>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</si>
  <si>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</si>
  <si>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</si>
  <si>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</si>
  <si>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</si>
  <si>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</si>
  <si>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</si>
  <si>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</si>
  <si>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</si>
  <si>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</si>
  <si>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</si>
  <si>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</si>
  <si>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</si>
  <si>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</si>
  <si>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</si>
  <si>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</si>
  <si>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</si>
  <si>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</si>
  <si>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</si>
  <si>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</si>
  <si>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</si>
  <si>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</si>
  <si>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</si>
  <si>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</si>
  <si>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</si>
  <si>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</si>
  <si>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</si>
  <si>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</si>
  <si>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</si>
  <si>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</si>
  <si>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</si>
  <si>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</si>
  <si>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</si>
  <si>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</si>
  <si>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</si>
  <si>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</si>
  <si>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</si>
  <si>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</si>
  <si>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</si>
  <si>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</si>
  <si>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</si>
  <si>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</si>
  <si>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</si>
  <si>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</si>
  <si>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</si>
  <si>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</si>
  <si>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</si>
  <si>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</si>
  <si>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</si>
  <si>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</si>
  <si>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</si>
  <si>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</si>
  <si>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</si>
  <si>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</si>
  <si>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</si>
  <si>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</si>
  <si>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</si>
  <si>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</si>
  <si>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</si>
  <si>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</si>
  <si>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</si>
  <si>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</si>
  <si>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</si>
  <si>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</si>
  <si>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</si>
  <si>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</si>
  <si>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</si>
  <si>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</si>
  <si>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</si>
  <si>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</si>
  <si>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</si>
  <si>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</si>
  <si>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</si>
  <si>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</si>
  <si>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</si>
  <si>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</si>
  <si>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</si>
  <si>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</si>
  <si>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</si>
  <si>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</si>
  <si>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</si>
  <si>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</si>
  <si>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</si>
  <si>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</si>
  <si>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</si>
  <si>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</si>
  <si>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</si>
  <si>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</si>
  <si>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</si>
  <si>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</si>
  <si>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</si>
  <si>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</si>
  <si>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</si>
  <si>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</si>
  <si>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</si>
  <si>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</si>
  <si>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</si>
  <si>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</si>
  <si>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</si>
  <si>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</si>
  <si>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</si>
  <si>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</si>
  <si>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</si>
  <si>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</si>
  <si>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</si>
  <si>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</si>
  <si>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</si>
  <si>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</si>
  <si>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</si>
  <si>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</si>
  <si>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</si>
  <si>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</si>
  <si>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</si>
  <si>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</si>
  <si>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</si>
  <si>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</si>
  <si>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</si>
  <si>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</si>
  <si>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</si>
  <si>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</si>
  <si>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</si>
  <si>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</si>
  <si>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</si>
  <si>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</si>
  <si>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</si>
  <si>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</si>
  <si>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</si>
  <si>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</si>
  <si>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</si>
  <si>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</si>
  <si>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</si>
  <si>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</si>
  <si>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</si>
  <si>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</si>
  <si>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</si>
  <si>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</si>
  <si>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</si>
  <si>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</si>
  <si>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</si>
  <si>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</si>
  <si>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</si>
  <si>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</si>
  <si>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</si>
  <si>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</si>
  <si>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</si>
  <si>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</si>
  <si>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</si>
  <si>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</si>
  <si>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</si>
  <si>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</si>
  <si>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</si>
  <si>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</si>
  <si>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</si>
  <si>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</si>
  <si>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</si>
  <si>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</si>
  <si>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</si>
  <si>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</si>
  <si>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</si>
  <si>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</si>
  <si>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</si>
  <si>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</si>
  <si>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</si>
  <si>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</si>
  <si>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</si>
  <si>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</si>
  <si>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</si>
  <si>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</si>
  <si>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</si>
  <si>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</si>
  <si>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</si>
  <si>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</si>
  <si>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</si>
  <si>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</si>
  <si>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</si>
  <si>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</si>
  <si>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</si>
  <si>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</si>
  <si>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</si>
  <si>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</si>
  <si>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</si>
  <si>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</si>
  <si>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</si>
  <si>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</si>
  <si>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</si>
  <si>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</si>
  <si>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</si>
  <si>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</si>
  <si>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</si>
  <si>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</si>
  <si>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</si>
  <si>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</si>
  <si>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</si>
  <si>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</si>
  <si>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</si>
  <si>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</si>
  <si>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</si>
  <si>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</si>
  <si>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</si>
  <si>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</si>
  <si>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</si>
  <si>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</si>
  <si>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</si>
  <si>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</si>
  <si>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</si>
  <si>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</si>
  <si>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</si>
  <si>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</si>
  <si>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</si>
  <si>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</si>
  <si>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</si>
  <si>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</si>
  <si>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</si>
  <si>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</si>
  <si>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</si>
  <si>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</si>
  <si>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</si>
  <si>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</si>
  <si>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</si>
  <si>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</si>
  <si>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</si>
  <si>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</si>
  <si>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</si>
  <si>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</si>
  <si>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</si>
  <si>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</si>
  <si>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</si>
  <si>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</si>
  <si>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</si>
  <si>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</si>
  <si>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</si>
  <si>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</si>
  <si>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</si>
  <si>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</si>
  <si>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</si>
  <si>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</si>
  <si>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</si>
  <si>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</si>
  <si>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</si>
  <si>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</si>
  <si>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</si>
  <si>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</si>
  <si>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</si>
  <si>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</si>
  <si>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</si>
  <si>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</si>
  <si>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</si>
  <si>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</si>
  <si>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</si>
  <si>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</si>
  <si>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</si>
  <si>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</si>
  <si>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</si>
  <si>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</si>
  <si>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</si>
  <si>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</si>
  <si>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</si>
  <si>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</si>
  <si>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</si>
  <si>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</si>
  <si>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</si>
  <si>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</si>
  <si>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</si>
  <si>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</si>
  <si>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</si>
  <si>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</si>
  <si>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</si>
  <si>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</si>
  <si>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</si>
  <si>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</si>
  <si>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</si>
  <si>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</si>
  <si>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</si>
  <si>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</si>
  <si>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</si>
  <si>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</si>
  <si>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</si>
  <si>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</si>
  <si>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</si>
  <si>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</si>
  <si>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</si>
  <si>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</si>
  <si>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</si>
  <si>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</si>
  <si>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</si>
  <si>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</si>
  <si>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</si>
  <si>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</si>
  <si>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</si>
  <si>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</si>
  <si>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</si>
  <si>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</si>
  <si>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</si>
  <si>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</si>
  <si>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</si>
  <si>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</si>
  <si>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</si>
  <si>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</si>
  <si>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</si>
  <si>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</si>
  <si>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</si>
  <si>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</si>
  <si>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</si>
  <si>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</si>
  <si>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</si>
  <si>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</si>
  <si>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</si>
  <si>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</si>
  <si>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</si>
  <si>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</si>
  <si>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</si>
  <si>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</si>
  <si>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</si>
  <si>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</si>
  <si>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</si>
  <si>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</si>
  <si>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</si>
  <si>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</si>
  <si>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</si>
  <si>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</si>
  <si>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</si>
  <si>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</si>
  <si>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</si>
  <si>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</si>
  <si>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</si>
  <si>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</si>
  <si>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</si>
  <si>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</si>
  <si>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</si>
  <si>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</si>
  <si>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</si>
  <si>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</si>
  <si>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</si>
  <si>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</si>
  <si>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</si>
  <si>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</si>
  <si>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</si>
  <si>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</si>
  <si>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</si>
  <si>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</si>
  <si>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</si>
  <si>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</si>
  <si>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</si>
  <si>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</si>
  <si>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</si>
  <si>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</si>
  <si>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</si>
  <si>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</si>
  <si>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</si>
  <si>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</si>
  <si>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</si>
  <si>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</si>
  <si>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</si>
  <si>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</si>
  <si>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</si>
  <si>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</si>
  <si>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</si>
  <si>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</si>
  <si>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</si>
  <si>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</si>
  <si>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</si>
  <si>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</si>
  <si>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</si>
  <si>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</si>
  <si>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</si>
  <si>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</si>
  <si>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</si>
  <si>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</si>
  <si>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</si>
  <si>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</si>
  <si>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</si>
  <si>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</si>
  <si>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</si>
  <si>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</si>
  <si>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</si>
  <si>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</si>
  <si>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</si>
  <si>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</si>
  <si>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</si>
  <si>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</si>
  <si>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</si>
  <si>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</si>
  <si>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</si>
  <si>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</si>
  <si>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</si>
  <si>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</si>
  <si>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</si>
  <si>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</si>
  <si>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</si>
  <si>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</si>
  <si>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</si>
  <si>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</si>
  <si>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</si>
  <si>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</si>
  <si>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</si>
  <si>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</si>
  <si>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</si>
  <si>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</si>
  <si>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</si>
  <si>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</si>
  <si>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</si>
  <si>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</si>
  <si>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</si>
  <si>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</si>
  <si>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</si>
  <si>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</si>
  <si>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</si>
  <si>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</si>
  <si>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</si>
  <si>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</si>
  <si>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</si>
  <si>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</si>
  <si>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</si>
  <si>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</si>
  <si>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</si>
  <si>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</si>
  <si>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</si>
  <si>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</si>
  <si>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</si>
  <si>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</si>
  <si>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</si>
  <si>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</si>
  <si>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</si>
  <si>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</si>
  <si>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</si>
  <si>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</si>
  <si>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</si>
  <si>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</si>
  <si>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</si>
  <si>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</si>
  <si>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</si>
  <si>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</si>
  <si>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</si>
  <si>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</si>
  <si>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</si>
  <si>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</si>
  <si>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</si>
  <si>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</si>
  <si>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</si>
  <si>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</si>
  <si>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</si>
  <si>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</si>
  <si>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</si>
  <si>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</si>
  <si>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</si>
  <si>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</si>
  <si>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</si>
  <si>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</si>
  <si>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</si>
  <si>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</si>
  <si>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</si>
  <si>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</si>
  <si>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</si>
  <si>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</si>
  <si>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</si>
  <si>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</si>
  <si>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</si>
  <si>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</si>
  <si>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</si>
  <si>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</si>
  <si>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</si>
  <si>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</si>
  <si>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</si>
  <si>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</si>
  <si>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</si>
  <si>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</si>
  <si>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</si>
  <si>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</si>
  <si>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</si>
  <si>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</si>
  <si>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</si>
  <si>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</si>
  <si>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</si>
  <si>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</si>
  <si>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</si>
  <si>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</si>
  <si>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</si>
  <si>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</si>
  <si>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</si>
  <si>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</si>
  <si>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</si>
  <si>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</si>
  <si>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</si>
  <si>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</si>
  <si>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</si>
  <si>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</si>
  <si>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</si>
  <si>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</si>
  <si>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</si>
  <si>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</si>
  <si>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</si>
  <si>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</si>
  <si>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</si>
  <si>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</si>
  <si>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</si>
  <si>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</si>
  <si>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</si>
  <si>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</si>
  <si>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</si>
  <si>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</si>
  <si>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</si>
  <si>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</si>
  <si>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</si>
  <si>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</si>
  <si>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</si>
  <si>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</si>
  <si>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</si>
  <si>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</si>
  <si>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</si>
  <si>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</si>
  <si>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</si>
  <si>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</si>
  <si>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</si>
  <si>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</si>
  <si>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</si>
  <si>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</si>
  <si>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</si>
  <si>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</si>
  <si>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</si>
  <si>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</si>
  <si>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</si>
  <si>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</si>
  <si>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</si>
  <si>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</si>
  <si>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</si>
  <si>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</si>
  <si>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</si>
  <si>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</si>
  <si>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</si>
  <si>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</si>
  <si>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</si>
  <si>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</si>
  <si>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</si>
  <si>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</si>
  <si>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</si>
  <si>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</si>
  <si>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</si>
  <si>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</si>
  <si>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</si>
  <si>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</si>
  <si>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</si>
  <si>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</si>
  <si>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</si>
  <si>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</si>
  <si>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</si>
  <si>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</si>
  <si>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</si>
  <si>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</si>
  <si>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</si>
  <si>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</si>
  <si>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</si>
  <si>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</si>
  <si>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</si>
  <si>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</si>
  <si>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</si>
  <si>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</si>
  <si>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</si>
  <si>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</si>
  <si>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</si>
  <si>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</si>
  <si>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</si>
  <si>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</si>
  <si>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</si>
  <si>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</si>
  <si>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</si>
  <si>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</si>
  <si>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</si>
  <si>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</si>
  <si>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</si>
  <si>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</si>
  <si>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</si>
  <si>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</si>
  <si>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</si>
  <si>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</si>
  <si>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</si>
  <si>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</si>
  <si>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</si>
  <si>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</si>
  <si>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</si>
  <si>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</si>
  <si>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</si>
  <si>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</si>
  <si>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</si>
  <si>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</si>
  <si>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</si>
  <si>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</si>
  <si>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</si>
  <si>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</si>
  <si>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</si>
  <si>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</si>
  <si>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</si>
  <si>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</si>
  <si>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</si>
  <si>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</si>
  <si>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</si>
  <si>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</si>
  <si>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</si>
  <si>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</si>
  <si>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</si>
  <si>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</si>
  <si>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</si>
  <si>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</si>
  <si>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</si>
  <si>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</si>
  <si>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</si>
  <si>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</si>
  <si>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</si>
  <si>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</si>
  <si>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</si>
  <si>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</si>
  <si>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</si>
  <si>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</si>
  <si>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</si>
  <si>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</si>
  <si>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</si>
  <si>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</si>
  <si>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</si>
  <si>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</si>
  <si>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</si>
  <si>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</si>
  <si>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</si>
  <si>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</si>
  <si>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</si>
  <si>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</si>
  <si>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</si>
  <si>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</si>
  <si>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</si>
  <si>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</si>
  <si>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</si>
  <si>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</si>
  <si>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</si>
  <si>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</si>
  <si>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</si>
  <si>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</si>
  <si>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</si>
  <si>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</si>
  <si>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</si>
  <si>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</si>
  <si>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</si>
  <si>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</si>
  <si>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</si>
  <si>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</si>
  <si>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</si>
  <si>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</si>
  <si>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</si>
  <si>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</si>
  <si>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</si>
  <si>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</si>
  <si>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</si>
  <si>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</si>
  <si>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</si>
  <si>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</si>
  <si>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</si>
  <si>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</si>
  <si>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</si>
  <si>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</si>
  <si>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</si>
  <si>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</si>
  <si>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</si>
  <si>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</si>
  <si>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</si>
  <si>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</si>
  <si>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</si>
  <si>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</si>
  <si>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</si>
  <si>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</si>
  <si>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</si>
  <si>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</si>
  <si>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</si>
  <si>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</si>
  <si>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</si>
  <si>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</si>
  <si>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</si>
  <si>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</si>
  <si>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</si>
  <si>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</si>
  <si>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</si>
  <si>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</si>
  <si>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</si>
  <si>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</si>
  <si>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</si>
  <si>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</si>
  <si>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</si>
  <si>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</si>
  <si>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</si>
  <si>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</si>
  <si>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</si>
  <si>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</si>
  <si>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</si>
  <si>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</si>
  <si>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</si>
  <si>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</si>
  <si>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</si>
  <si>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</si>
  <si>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</si>
  <si>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</si>
  <si>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</si>
  <si>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</si>
  <si>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</si>
  <si>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</si>
  <si>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</si>
  <si>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</si>
  <si>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</si>
  <si>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</si>
  <si>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</si>
  <si>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</si>
  <si>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</si>
  <si>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</si>
  <si>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</si>
  <si>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</si>
  <si>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</si>
  <si>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</si>
  <si>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</si>
  <si>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</si>
  <si>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</si>
  <si>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</si>
  <si>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</si>
  <si>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</si>
  <si>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</si>
  <si>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</si>
  <si>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</si>
  <si>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</si>
  <si>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</si>
  <si>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</si>
  <si>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</si>
  <si>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</si>
  <si>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</si>
  <si>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</si>
  <si>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</si>
  <si>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</si>
  <si>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</si>
  <si>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</si>
  <si>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</si>
  <si>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</si>
  <si>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</si>
  <si>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</si>
  <si>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</si>
  <si>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</si>
  <si>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</si>
  <si>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</si>
  <si>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</si>
  <si>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</si>
  <si>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</si>
  <si>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</si>
  <si>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</si>
  <si>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</si>
  <si>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</si>
  <si>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</si>
  <si>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</si>
  <si>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</si>
  <si>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</si>
  <si>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</si>
  <si>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</si>
  <si>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</si>
  <si>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</si>
  <si>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</si>
  <si>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</si>
  <si>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</si>
  <si>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</si>
  <si>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</si>
  <si>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</si>
  <si>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</si>
  <si>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</si>
  <si>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</si>
  <si>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</si>
  <si>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</si>
  <si>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</si>
  <si>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</si>
  <si>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</si>
  <si>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</si>
  <si>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</si>
  <si>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</si>
  <si>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</si>
  <si>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</si>
  <si>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</si>
  <si>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</si>
  <si>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</si>
  <si>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</si>
  <si>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</si>
  <si>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</si>
  <si>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</si>
  <si>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</si>
  <si>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</si>
  <si>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</si>
  <si>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</si>
  <si>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</si>
  <si>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</si>
  <si>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</si>
  <si>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</si>
  <si>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</si>
  <si>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</si>
  <si>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</si>
  <si>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</si>
  <si>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</si>
  <si>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</si>
  <si>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</si>
  <si>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</si>
  <si>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</si>
  <si>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</si>
  <si>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</si>
  <si>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</si>
  <si>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</si>
  <si>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</si>
  <si>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</si>
  <si>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</si>
  <si>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</si>
  <si>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</si>
  <si>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</si>
  <si>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</si>
  <si>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</si>
  <si>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</si>
  <si>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</si>
  <si>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</si>
  <si>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</si>
  <si>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</si>
  <si>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</si>
  <si>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</si>
  <si>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</si>
  <si>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</si>
  <si>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</si>
  <si>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</si>
  <si>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</si>
  <si>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</si>
  <si>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</si>
  <si>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</si>
  <si>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</si>
  <si>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</si>
  <si>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</si>
  <si>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</si>
  <si>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</si>
  <si>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</si>
  <si>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</si>
  <si>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</si>
  <si>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</si>
  <si>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</si>
  <si>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</si>
  <si>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</si>
  <si>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</si>
  <si>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</si>
  <si>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</si>
  <si>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</si>
  <si>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</si>
  <si>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</si>
  <si>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</si>
  <si>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</si>
  <si>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</si>
  <si>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</si>
  <si>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</si>
  <si>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</si>
  <si>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</si>
  <si>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</si>
  <si>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</si>
  <si>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</si>
  <si>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</si>
  <si>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</si>
  <si>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</si>
  <si>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</si>
  <si>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</si>
  <si>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</si>
  <si>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</si>
  <si>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</si>
  <si>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</si>
  <si>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</si>
  <si>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</si>
  <si>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</si>
  <si>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</si>
  <si>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</si>
  <si>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</si>
  <si>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</si>
  <si>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</si>
  <si>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</si>
  <si>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</si>
  <si>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</si>
  <si>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</si>
  <si>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</si>
  <si>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</si>
  <si>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</si>
  <si>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</si>
  <si>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</si>
  <si>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</si>
  <si>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</si>
  <si>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</si>
  <si>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</si>
  <si>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</si>
  <si>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</si>
  <si>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</si>
  <si>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</si>
  <si>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</si>
  <si>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</si>
  <si>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</si>
  <si>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</si>
  <si>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</si>
  <si>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</si>
  <si>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</si>
  <si>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</si>
  <si>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</si>
  <si>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</si>
  <si>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</si>
  <si>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</si>
  <si>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</si>
  <si>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</si>
  <si>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</si>
  <si>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</si>
  <si>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</si>
  <si>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</si>
  <si>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</si>
  <si>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</si>
  <si>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</si>
  <si>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</si>
  <si>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</si>
  <si>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</si>
  <si>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</si>
  <si>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</si>
  <si>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</si>
  <si>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</si>
  <si>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</si>
  <si>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</si>
  <si>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</si>
  <si>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</si>
  <si>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</si>
  <si>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</si>
  <si>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</si>
  <si>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</si>
  <si>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</si>
  <si>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</si>
  <si>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</si>
  <si>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</si>
  <si>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</si>
  <si>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</si>
  <si>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</si>
  <si>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</si>
  <si>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</si>
  <si>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</si>
  <si>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</si>
  <si>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</si>
  <si>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</si>
  <si>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</si>
  <si>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</si>
  <si>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</si>
  <si>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</si>
  <si>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</si>
  <si>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</si>
  <si>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</si>
  <si>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</si>
  <si>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</si>
  <si>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</si>
  <si>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</si>
  <si>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</si>
  <si>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</si>
  <si>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</si>
  <si>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</si>
  <si>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</si>
  <si>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</si>
  <si>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</si>
  <si>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</si>
  <si>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</si>
  <si>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</si>
  <si>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</si>
  <si>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</si>
  <si>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</si>
  <si>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</si>
  <si>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</si>
  <si>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</si>
  <si>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</si>
  <si>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</si>
  <si>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</si>
  <si>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</si>
  <si>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</si>
  <si>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</si>
  <si>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</si>
  <si>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</si>
  <si>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</si>
  <si>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</si>
  <si>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</si>
  <si>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</si>
  <si>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</si>
  <si>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</si>
  <si>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</si>
  <si>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</si>
  <si>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</si>
  <si>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</si>
  <si>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</si>
  <si>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</si>
  <si>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</si>
  <si>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</si>
  <si>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</si>
  <si>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</si>
  <si>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</si>
  <si>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</si>
  <si>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</si>
  <si>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</si>
  <si>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</si>
  <si>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</si>
  <si>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</si>
  <si>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</si>
  <si>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</si>
  <si>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</si>
  <si>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</si>
  <si>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</si>
  <si>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</si>
  <si>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</si>
  <si>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</si>
  <si>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</si>
  <si>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</si>
  <si>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</si>
  <si>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</si>
  <si>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</si>
  <si>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</si>
  <si>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</si>
  <si>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</si>
  <si>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</si>
  <si>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</si>
  <si>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</si>
  <si>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</si>
  <si>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</si>
  <si>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</si>
  <si>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</si>
  <si>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</si>
  <si>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</si>
  <si>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</si>
  <si>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</si>
  <si>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</si>
  <si>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</si>
  <si>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</si>
  <si>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</si>
  <si>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</si>
  <si>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</si>
  <si>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</si>
  <si>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</si>
  <si>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</si>
  <si>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</si>
  <si>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</si>
  <si>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</si>
  <si>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</si>
  <si>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</si>
  <si>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</si>
  <si>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</si>
  <si>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</si>
  <si>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</si>
  <si>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</si>
  <si>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</si>
  <si>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</si>
  <si>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</si>
  <si>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</si>
  <si>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</si>
  <si>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</si>
  <si>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</si>
  <si>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</si>
  <si>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</si>
  <si>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</si>
  <si>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</si>
  <si>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</si>
  <si>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</si>
  <si>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</si>
  <si>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</si>
  <si>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</si>
  <si>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</si>
  <si>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</si>
  <si>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</si>
  <si>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</si>
  <si>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</si>
  <si>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</si>
  <si>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</si>
  <si>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</si>
  <si>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</si>
  <si>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</si>
  <si>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</si>
  <si>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</si>
  <si>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</si>
  <si>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</si>
  <si>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</si>
  <si>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</si>
  <si>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</si>
  <si>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</si>
  <si>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</si>
  <si>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</si>
  <si>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</si>
  <si>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</si>
  <si>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</si>
  <si>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</si>
  <si>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</si>
  <si>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</si>
  <si>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</si>
  <si>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</si>
  <si>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</si>
  <si>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</si>
  <si>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</si>
  <si>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</si>
  <si>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</si>
  <si>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</si>
  <si>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</si>
  <si>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</si>
  <si>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</si>
  <si>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</si>
  <si>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</si>
  <si>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</si>
  <si>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</si>
  <si>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</si>
  <si>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</si>
  <si>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</si>
  <si>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</si>
  <si>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</si>
  <si>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</si>
  <si>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</si>
  <si>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</si>
  <si>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</si>
  <si>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</si>
  <si>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</si>
  <si>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</si>
  <si>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</si>
  <si>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</si>
  <si>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</si>
  <si>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</si>
  <si>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</si>
  <si>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</si>
  <si>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</si>
  <si>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</si>
  <si>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</si>
  <si>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</si>
  <si>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</si>
  <si>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</si>
  <si>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</si>
  <si>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</si>
  <si>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</si>
  <si>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</si>
  <si>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</si>
  <si>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</si>
  <si>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</si>
  <si>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</si>
  <si>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</si>
  <si>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</si>
  <si>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</si>
  <si>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</si>
  <si>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</si>
  <si>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</si>
  <si>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</si>
  <si>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</si>
  <si>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</si>
  <si>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</si>
  <si>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</si>
  <si>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</si>
  <si>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</si>
  <si>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</si>
  <si>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</si>
  <si>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</si>
  <si>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</si>
  <si>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</si>
  <si>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</si>
  <si>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</si>
  <si>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</si>
  <si>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</si>
  <si>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</si>
  <si>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</si>
  <si>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</si>
  <si>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</si>
  <si>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</si>
  <si>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</si>
  <si>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</si>
  <si>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</si>
  <si>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</si>
  <si>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</si>
  <si>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</si>
  <si>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</si>
  <si>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</si>
  <si>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</si>
  <si>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</si>
  <si>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</si>
  <si>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</si>
  <si>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</si>
  <si>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</si>
  <si>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</si>
  <si>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</si>
  <si>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</si>
  <si>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</si>
  <si>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</si>
  <si>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</si>
  <si>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</si>
  <si>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</si>
  <si>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</si>
  <si>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</si>
  <si>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</si>
  <si>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</si>
  <si>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</si>
  <si>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</si>
  <si>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</si>
  <si>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</si>
  <si>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</si>
  <si>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</si>
  <si>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</si>
  <si>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</si>
  <si>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</si>
  <si>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</si>
  <si>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</si>
  <si>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</si>
  <si>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</si>
  <si>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</si>
  <si>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</si>
  <si>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</si>
  <si>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</si>
  <si>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</si>
  <si>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</si>
  <si>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</si>
  <si>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</si>
  <si>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</si>
  <si>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</si>
  <si>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</si>
  <si>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</si>
  <si>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</si>
  <si>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</si>
  <si>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</si>
  <si>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</si>
  <si>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</si>
  <si>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</si>
  <si>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</si>
  <si>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</si>
  <si>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</si>
  <si>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</si>
  <si>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</si>
  <si>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</si>
  <si>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</si>
  <si>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</si>
  <si>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</si>
  <si>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</si>
  <si>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</si>
  <si>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</si>
  <si>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</si>
  <si>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</si>
  <si>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</si>
  <si>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</si>
  <si>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</si>
  <si>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</si>
  <si>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</si>
  <si>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</si>
  <si>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</si>
  <si>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</si>
  <si>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</si>
  <si>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</si>
  <si>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</si>
  <si>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</si>
  <si>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</si>
  <si>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</si>
  <si>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</si>
  <si>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</si>
  <si>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</si>
  <si>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</si>
  <si>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</si>
  <si>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</si>
  <si>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</si>
  <si>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</si>
  <si>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</si>
  <si>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</si>
  <si>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</si>
  <si>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</si>
  <si>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</si>
  <si>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</si>
  <si>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</si>
  <si>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</si>
  <si>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</si>
  <si>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</si>
  <si>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</si>
  <si>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</si>
  <si>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</si>
  <si>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</si>
  <si>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</si>
  <si>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</si>
  <si>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</si>
  <si>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</si>
  <si>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</si>
  <si>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</si>
  <si>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</si>
  <si>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</si>
  <si>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</si>
  <si>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</si>
  <si>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</si>
  <si>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</si>
  <si>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</si>
  <si>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</si>
  <si>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</si>
  <si>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</si>
  <si>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</si>
  <si>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</si>
  <si>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</si>
  <si>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</si>
  <si>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</si>
  <si>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</si>
  <si>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</si>
  <si>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</si>
  <si>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</si>
  <si>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</si>
  <si>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</si>
  <si>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</si>
  <si>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</si>
  <si>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</si>
  <si>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</si>
  <si>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</si>
  <si>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</si>
  <si>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</si>
  <si>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</si>
  <si>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</si>
  <si>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</si>
  <si>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</si>
  <si>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</si>
  <si>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</si>
  <si>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</si>
  <si>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</si>
  <si>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</si>
  <si>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</si>
  <si>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</si>
  <si>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</si>
  <si>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</si>
  <si>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</si>
  <si>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</si>
  <si>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</si>
  <si>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</si>
  <si>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</si>
  <si>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</si>
  <si>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</si>
  <si>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</si>
  <si>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</si>
  <si>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</si>
  <si>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</si>
  <si>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</si>
  <si>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</si>
  <si>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</si>
  <si>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</si>
  <si>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</si>
  <si>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</si>
  <si>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</si>
  <si>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</si>
  <si>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</si>
  <si>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</si>
  <si>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</si>
  <si>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</si>
  <si>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</si>
  <si>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</si>
  <si>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</si>
  <si>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</si>
  <si>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</si>
  <si>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</si>
  <si>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</si>
  <si>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</si>
  <si>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</si>
  <si>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</si>
  <si>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</si>
  <si>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</si>
  <si>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</si>
  <si>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</si>
  <si>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</si>
  <si>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</si>
  <si>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</si>
  <si>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</si>
  <si>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</si>
  <si>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</si>
  <si>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</si>
  <si>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</si>
  <si>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</si>
  <si>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</si>
  <si>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</si>
  <si>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</si>
  <si>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</si>
  <si>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</si>
  <si>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</si>
  <si>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</si>
  <si>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</si>
  <si>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</si>
  <si>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</si>
  <si>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</si>
  <si>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</si>
  <si>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</si>
  <si>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</si>
  <si>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</si>
  <si>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</si>
  <si>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</si>
  <si>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</si>
  <si>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</si>
  <si>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</si>
  <si>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</si>
  <si>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</si>
  <si>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</si>
  <si>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</si>
  <si>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</si>
  <si>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</si>
  <si>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</si>
  <si>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</si>
  <si>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</si>
  <si>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</si>
  <si>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</si>
  <si>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</si>
  <si>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</si>
  <si>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</si>
  <si>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</si>
  <si>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</si>
  <si>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</si>
  <si>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</si>
  <si>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</si>
  <si>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</si>
  <si>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</si>
  <si>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</si>
  <si>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</si>
  <si>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</si>
  <si>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</si>
  <si>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</si>
  <si>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</si>
  <si>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</si>
  <si>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</si>
  <si>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</si>
  <si>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</si>
  <si>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</si>
  <si>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</si>
  <si>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</si>
  <si>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</si>
  <si>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</si>
  <si>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</si>
  <si>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</si>
  <si>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</si>
  <si>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</si>
  <si>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</si>
  <si>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</si>
  <si>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</si>
  <si>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</si>
  <si>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</si>
  <si>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</si>
  <si>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</si>
  <si>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</si>
  <si>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</si>
  <si>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</si>
  <si>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</si>
  <si>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</si>
  <si>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</si>
  <si>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</si>
  <si>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</si>
  <si>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</si>
  <si>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</si>
  <si>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</si>
  <si>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</si>
  <si>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</si>
  <si>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</si>
  <si>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</si>
  <si>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</si>
  <si>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</si>
  <si>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</si>
  <si>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</si>
  <si>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</si>
  <si>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</si>
  <si>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</si>
  <si>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</si>
  <si>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</si>
  <si>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</si>
  <si>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</si>
  <si>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</si>
  <si>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</si>
  <si>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</si>
  <si>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</si>
  <si>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</si>
  <si>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</si>
  <si>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</si>
  <si>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</si>
  <si>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</si>
  <si>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</si>
  <si>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</si>
  <si>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</si>
  <si>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</si>
  <si>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</si>
  <si>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</si>
  <si>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</si>
  <si>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</si>
  <si>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</si>
  <si>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</si>
  <si>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</si>
  <si>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</si>
  <si>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</si>
  <si>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</si>
  <si>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</si>
  <si>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</si>
  <si>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</si>
  <si>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</si>
  <si>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</si>
  <si>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</si>
  <si>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</si>
  <si>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</si>
  <si>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</si>
  <si>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</si>
  <si>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</si>
  <si>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</si>
  <si>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</si>
  <si>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</si>
  <si>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</si>
  <si>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</si>
  <si>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</si>
  <si>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</si>
  <si>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</si>
  <si>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</si>
  <si>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</si>
  <si>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</si>
  <si>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</si>
  <si>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</si>
  <si>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</si>
  <si>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</si>
  <si>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</si>
  <si>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</si>
  <si>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</si>
  <si>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</si>
  <si>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</si>
  <si>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</si>
  <si>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</si>
  <si>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</si>
  <si>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</si>
  <si>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</si>
  <si>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</si>
  <si>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</si>
  <si>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</si>
  <si>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</si>
  <si>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</si>
  <si>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</si>
  <si>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</si>
  <si>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</si>
  <si>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</si>
  <si>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</si>
  <si>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</si>
  <si>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</si>
  <si>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</si>
  <si>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</si>
  <si>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</si>
  <si>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</si>
  <si>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</si>
  <si>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</si>
  <si>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</si>
  <si>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</si>
  <si>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</si>
  <si>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</si>
  <si>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</si>
  <si>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</si>
  <si>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</si>
  <si>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</si>
  <si>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</si>
  <si>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</si>
  <si>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</si>
  <si>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</si>
  <si>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</si>
  <si>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</si>
  <si>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</si>
  <si>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</si>
  <si>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</si>
  <si>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</si>
  <si>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</si>
  <si>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</si>
  <si>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</si>
  <si>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</si>
  <si>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</si>
  <si>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</si>
  <si>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</si>
  <si>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</si>
  <si>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</si>
  <si>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</si>
  <si>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</si>
  <si>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</si>
  <si>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</si>
  <si>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</si>
  <si>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</si>
  <si>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</si>
  <si>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</si>
  <si>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</si>
  <si>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</si>
  <si>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</si>
  <si>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</si>
  <si>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</si>
  <si>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</si>
  <si>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</si>
  <si>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</si>
  <si>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</si>
  <si>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</si>
  <si>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</si>
  <si>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</si>
  <si>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</si>
  <si>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</si>
  <si>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</si>
  <si>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</si>
  <si>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</si>
  <si>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</si>
  <si>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</si>
  <si>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</si>
  <si>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</si>
  <si>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</si>
  <si>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</si>
  <si>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</si>
  <si>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</si>
  <si>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</si>
  <si>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</si>
  <si>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</si>
  <si>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</si>
  <si>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</si>
  <si>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</si>
  <si>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</si>
  <si>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</si>
  <si>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</si>
  <si>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</si>
  <si>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</si>
  <si>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</si>
  <si>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</si>
  <si>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</si>
  <si>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</si>
  <si>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</si>
  <si>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</si>
  <si>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</si>
  <si>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</si>
  <si>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</si>
  <si>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</si>
  <si>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</si>
  <si>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</si>
  <si>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</si>
  <si>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</si>
  <si>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</si>
  <si>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</si>
  <si>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</si>
  <si>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</si>
  <si>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</si>
  <si>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</si>
  <si>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</si>
  <si>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</si>
  <si>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</si>
  <si>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</si>
  <si>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</si>
  <si>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</si>
  <si>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</si>
  <si>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</si>
  <si>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</si>
  <si>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</si>
  <si>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</si>
  <si>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</si>
  <si>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</si>
  <si>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</si>
  <si>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</si>
  <si>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</si>
  <si>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</si>
  <si>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</si>
  <si>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</si>
  <si>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</si>
  <si>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</si>
  <si>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</si>
  <si>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</si>
  <si>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</si>
  <si>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</si>
  <si>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</si>
  <si>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</si>
  <si>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</si>
  <si>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</si>
  <si>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</si>
  <si>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</si>
  <si>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</si>
  <si>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</si>
  <si>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</si>
  <si>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</si>
  <si>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</si>
  <si>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</si>
  <si>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</si>
  <si>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</si>
  <si>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</si>
  <si>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</si>
  <si>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</si>
  <si>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</si>
  <si>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</si>
  <si>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</si>
  <si>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</si>
  <si>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</si>
  <si>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</si>
  <si>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</si>
  <si>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</si>
  <si>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</si>
  <si>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</si>
  <si>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</si>
  <si>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</si>
  <si>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</si>
  <si>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</si>
  <si>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</si>
  <si>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</si>
  <si>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</si>
  <si>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</si>
  <si>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</si>
  <si>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</si>
  <si>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</si>
  <si>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</si>
  <si>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</si>
  <si>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</si>
  <si>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</si>
  <si>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</si>
  <si>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</si>
  <si>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</si>
  <si>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</si>
  <si>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</si>
  <si>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</si>
  <si>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</si>
  <si>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</si>
  <si>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</si>
  <si>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</si>
  <si>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</si>
  <si>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</si>
  <si>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</si>
  <si>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</si>
  <si>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</si>
  <si>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</si>
  <si>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</si>
  <si>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</si>
  <si>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</si>
  <si>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</si>
  <si>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</si>
  <si>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</si>
  <si>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</si>
  <si>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</si>
  <si>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</si>
  <si>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</si>
  <si>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</si>
  <si>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</si>
  <si>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</si>
  <si>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</si>
  <si>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</si>
  <si>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</si>
  <si>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</si>
  <si>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</si>
  <si>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</si>
  <si>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</si>
  <si>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</si>
  <si>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</si>
  <si>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</si>
  <si>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</si>
  <si>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</si>
  <si>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</si>
  <si>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</si>
  <si>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</si>
  <si>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</si>
  <si>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</si>
  <si>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</si>
  <si>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</si>
  <si>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</si>
  <si>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</si>
  <si>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</si>
  <si>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</si>
  <si>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</si>
  <si>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</si>
  <si>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</si>
  <si>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</si>
  <si>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</si>
  <si>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</si>
  <si>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</si>
  <si>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</si>
  <si>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</si>
  <si>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</si>
  <si>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</si>
  <si>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</si>
  <si>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</si>
  <si>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</si>
  <si>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</si>
  <si>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</si>
  <si>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</si>
  <si>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</si>
  <si>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</si>
  <si>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</si>
  <si>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</si>
  <si>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</si>
  <si>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</si>
  <si>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</si>
  <si>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</si>
  <si>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</si>
  <si>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</si>
  <si>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</si>
  <si>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</si>
  <si>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</si>
  <si>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</si>
  <si>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</si>
  <si>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</si>
  <si>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</si>
  <si>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</si>
  <si>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</si>
  <si>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</si>
  <si>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</si>
  <si>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</si>
  <si>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</si>
  <si>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</si>
  <si>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</si>
  <si>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</si>
  <si>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</si>
  <si>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</si>
  <si>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</si>
  <si>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</si>
  <si>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</si>
  <si>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</si>
  <si>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</si>
  <si>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</si>
  <si>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</si>
  <si>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</si>
  <si>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</si>
  <si>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</si>
  <si>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</si>
  <si>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</si>
  <si>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</si>
  <si>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</si>
  <si>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</si>
  <si>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</si>
  <si>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</si>
  <si>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</si>
  <si>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</si>
  <si>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</si>
  <si>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</si>
  <si>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</si>
  <si>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</si>
  <si>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</si>
  <si>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</si>
  <si>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</si>
  <si>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</si>
  <si>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</si>
  <si>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</si>
  <si>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</si>
  <si>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</si>
  <si>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</si>
  <si>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</si>
  <si>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</si>
  <si>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</si>
  <si>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</si>
  <si>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</si>
  <si>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</si>
  <si>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</si>
  <si>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</si>
  <si>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</si>
  <si>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</si>
  <si>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</si>
  <si>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</si>
  <si>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</si>
  <si>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</si>
  <si>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</si>
  <si>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</si>
  <si>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</si>
  <si>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</si>
  <si>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</si>
  <si>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</si>
  <si>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</si>
  <si>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</si>
  <si>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</si>
  <si>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</si>
  <si>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</si>
  <si>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</si>
  <si>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</si>
  <si>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</si>
  <si>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</si>
  <si>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</si>
  <si>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</si>
  <si>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</si>
  <si>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</si>
  <si>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</si>
  <si>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</si>
  <si>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</si>
  <si>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</si>
  <si>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</si>
  <si>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</si>
  <si>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</si>
  <si>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</si>
  <si>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</si>
  <si>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</si>
  <si>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</si>
  <si>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</si>
  <si>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</si>
  <si>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</si>
  <si>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</si>
  <si>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</si>
  <si>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</si>
  <si>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</si>
  <si>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</si>
  <si>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</si>
  <si>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</si>
  <si>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</si>
  <si>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</si>
  <si>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</si>
  <si>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</si>
  <si>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</si>
  <si>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</si>
  <si>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</si>
  <si>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</si>
  <si>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</si>
  <si>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</si>
  <si>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</si>
  <si>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</si>
  <si>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</si>
  <si>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</si>
  <si>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</si>
  <si>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</si>
  <si>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</si>
  <si>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</si>
  <si>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</si>
  <si>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</si>
  <si>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</si>
  <si>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</si>
  <si>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</si>
  <si>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</si>
  <si>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</si>
  <si>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</si>
  <si>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</si>
  <si>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</si>
  <si>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</si>
  <si>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</si>
  <si>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</si>
  <si>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</si>
  <si>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</si>
  <si>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</si>
  <si>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</si>
  <si>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</si>
  <si>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</si>
  <si>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</si>
  <si>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</si>
  <si>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</si>
  <si>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</si>
  <si>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</si>
  <si>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</si>
  <si>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</si>
  <si>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</si>
  <si>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</si>
  <si>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</si>
  <si>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</si>
  <si>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</si>
  <si>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</si>
  <si>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</si>
  <si>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</si>
  <si>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</si>
  <si>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</si>
  <si>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</si>
  <si>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</si>
  <si>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</si>
  <si>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</si>
  <si>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</si>
  <si>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</si>
  <si>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</si>
  <si>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</si>
  <si>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</si>
  <si>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</si>
  <si>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</si>
  <si>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</si>
  <si>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</si>
  <si>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</si>
  <si>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</si>
  <si>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</si>
  <si>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</si>
  <si>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</si>
  <si>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</si>
  <si>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</si>
  <si>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</si>
  <si>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</si>
  <si>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</si>
  <si>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</si>
  <si>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</si>
  <si>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</si>
  <si>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</si>
  <si>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</si>
  <si>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</si>
  <si>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</si>
  <si>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</si>
  <si>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</si>
  <si>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</si>
  <si>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</si>
  <si>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</si>
  <si>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</si>
  <si>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</si>
  <si>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</si>
  <si>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</si>
  <si>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</si>
  <si>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</si>
  <si>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</si>
  <si>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</si>
  <si>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</si>
  <si>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</si>
  <si>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</si>
  <si>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</si>
  <si>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</si>
  <si>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</si>
  <si>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</si>
  <si>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</si>
  <si>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</si>
  <si>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</si>
  <si>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</si>
  <si>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</si>
  <si>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</si>
  <si>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</si>
  <si>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</si>
  <si>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</si>
  <si>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</si>
  <si>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</si>
  <si>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</si>
  <si>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</si>
  <si>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</si>
  <si>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</si>
  <si>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</si>
  <si>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</si>
  <si>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</si>
  <si>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</si>
  <si>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</si>
  <si>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</si>
  <si>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</si>
  <si>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</si>
  <si>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</si>
  <si>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</si>
  <si>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</si>
  <si>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</si>
  <si>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</si>
  <si>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</si>
  <si>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</si>
  <si>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</si>
  <si>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</si>
  <si>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</si>
  <si>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</si>
  <si>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</si>
  <si>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</si>
  <si>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</si>
  <si>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</si>
  <si>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</si>
  <si>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</si>
  <si>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</si>
  <si>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</si>
  <si>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</si>
  <si>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</si>
  <si>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</si>
  <si>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</si>
  <si>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</si>
  <si>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</si>
  <si>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</si>
  <si>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</si>
  <si>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</si>
  <si>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</si>
  <si>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</si>
  <si>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</si>
  <si>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</si>
  <si>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</si>
  <si>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</si>
  <si>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</si>
  <si>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</si>
  <si>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</si>
  <si>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</si>
  <si>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</si>
  <si>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</si>
  <si>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</si>
  <si>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</si>
  <si>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</si>
  <si>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</si>
  <si>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</si>
  <si>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</si>
  <si>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</si>
  <si>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</si>
  <si>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</si>
  <si>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</si>
  <si>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</si>
  <si>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</si>
  <si>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</si>
  <si>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</si>
  <si>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</si>
  <si>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</si>
  <si>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</si>
  <si>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</si>
  <si>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</si>
  <si>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</si>
  <si>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</si>
  <si>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</si>
  <si>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</si>
  <si>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</si>
  <si>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</si>
  <si>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</si>
  <si>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</si>
  <si>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</si>
  <si>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</si>
  <si>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</si>
  <si>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</si>
  <si>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</si>
  <si>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</si>
  <si>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</si>
  <si>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</si>
  <si>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</si>
  <si>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</si>
  <si>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</si>
  <si>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</si>
  <si>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</si>
  <si>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</si>
  <si>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</si>
  <si>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</si>
  <si>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</si>
  <si>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</si>
  <si>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</si>
  <si>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</si>
  <si>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</si>
  <si>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</si>
  <si>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</si>
  <si>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</si>
  <si>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</si>
  <si>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</si>
  <si>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</si>
  <si>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</si>
  <si>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</si>
  <si>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</si>
  <si>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</si>
  <si>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</si>
  <si>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</si>
  <si>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</si>
  <si>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</si>
  <si>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</si>
  <si>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</si>
  <si>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</si>
  <si>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</si>
  <si>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</si>
  <si>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</si>
  <si>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</si>
  <si>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</si>
  <si>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</si>
  <si>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</si>
  <si>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</si>
  <si>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</si>
  <si>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</si>
  <si>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</si>
  <si>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</si>
  <si>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</si>
  <si>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</si>
  <si>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</si>
  <si>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</si>
  <si>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</si>
  <si>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</si>
  <si>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</si>
  <si>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</si>
  <si>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</si>
  <si>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</si>
  <si>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</si>
  <si>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</si>
  <si>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</si>
  <si>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</si>
  <si>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</si>
  <si>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</si>
  <si>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</si>
  <si>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</si>
  <si>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</si>
  <si>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</si>
  <si>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</si>
  <si>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</si>
  <si>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</si>
  <si>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</si>
  <si>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</si>
  <si>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</si>
  <si>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</si>
  <si>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</si>
  <si>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</si>
  <si>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</si>
  <si>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</si>
  <si>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</si>
  <si>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</si>
  <si>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</si>
  <si>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</si>
  <si>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</si>
  <si>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</si>
  <si>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</si>
  <si>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</si>
  <si>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</si>
  <si>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</si>
  <si>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</si>
  <si>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</si>
  <si>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</si>
  <si>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</si>
  <si>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</si>
  <si>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</si>
  <si>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</si>
  <si>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</si>
  <si>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</si>
  <si>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</si>
  <si>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</si>
  <si>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</si>
  <si>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</si>
  <si>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</si>
  <si>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</si>
  <si>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</si>
  <si>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</si>
  <si>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</si>
  <si>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</si>
  <si>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</si>
  <si>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</si>
  <si>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</si>
  <si>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</si>
  <si>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</si>
  <si>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</si>
  <si>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</si>
  <si>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</si>
  <si>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</si>
  <si>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</si>
  <si>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</si>
  <si>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</si>
  <si>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</si>
  <si>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</si>
  <si>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</si>
  <si>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</si>
  <si>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</si>
  <si>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</si>
  <si>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</si>
  <si>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</si>
  <si>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</si>
  <si>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</si>
  <si>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</si>
  <si>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</si>
  <si>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</si>
  <si>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</si>
  <si>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</si>
  <si>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</si>
  <si>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</si>
  <si>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</si>
  <si>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</si>
  <si>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</si>
  <si>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</si>
  <si>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</si>
  <si>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</si>
  <si>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</si>
  <si>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</si>
  <si>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</si>
  <si>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</si>
  <si>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</si>
  <si>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</si>
  <si>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</si>
  <si>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</si>
  <si>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</si>
  <si>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</si>
  <si>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</si>
  <si>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</si>
  <si>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</si>
  <si>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</si>
  <si>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</si>
  <si>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</si>
  <si>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</si>
  <si>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</si>
  <si>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</si>
  <si>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</si>
  <si>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</si>
  <si>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</si>
  <si>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</si>
  <si>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</si>
  <si>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</si>
  <si>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</si>
  <si>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</si>
  <si>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</si>
  <si>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</si>
  <si>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</si>
  <si>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</si>
  <si>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</si>
  <si>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</si>
  <si>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</si>
  <si>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</si>
  <si>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</si>
  <si>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</si>
  <si>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</si>
  <si>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</si>
  <si>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</si>
  <si>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</si>
  <si>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</si>
  <si>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</si>
  <si>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</si>
  <si>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</si>
  <si>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</si>
  <si>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</si>
  <si>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</si>
  <si>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</si>
  <si>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</si>
  <si>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</si>
  <si>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</si>
  <si>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</si>
  <si>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</si>
  <si>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</si>
  <si>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</si>
  <si>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</si>
  <si>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</si>
  <si>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</si>
  <si>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</si>
  <si>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</si>
  <si>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</si>
  <si>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</si>
  <si>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</si>
  <si>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</si>
  <si>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</si>
  <si>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</si>
  <si>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</si>
  <si>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</si>
  <si>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</si>
  <si>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</si>
  <si>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</si>
  <si>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</si>
  <si>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</si>
  <si>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</si>
  <si>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</si>
  <si>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</si>
  <si>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</si>
  <si>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</si>
  <si>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</si>
  <si>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</si>
  <si>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</si>
  <si>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</si>
  <si>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</si>
  <si>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</si>
  <si>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</si>
  <si>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</si>
  <si>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</si>
  <si>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</si>
  <si>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</si>
  <si>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</si>
  <si>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</si>
  <si>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</si>
  <si>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</si>
  <si>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</si>
  <si>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</si>
  <si>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</si>
  <si>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</si>
  <si>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</si>
  <si>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</si>
  <si>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</si>
  <si>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</si>
  <si>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</si>
  <si>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</si>
  <si>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</si>
  <si>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</si>
  <si>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</si>
  <si>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</si>
  <si>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</si>
  <si>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</si>
  <si>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</si>
  <si>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</si>
  <si>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</si>
  <si>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</si>
  <si>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</si>
  <si>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</si>
  <si>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</si>
  <si>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</si>
  <si>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</si>
  <si>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</si>
  <si>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</si>
  <si>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</si>
  <si>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</si>
  <si>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</si>
  <si>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</si>
  <si>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</si>
  <si>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</si>
  <si>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</si>
  <si>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</si>
  <si>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</si>
  <si>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</si>
  <si>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</si>
  <si>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</si>
  <si>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</si>
  <si>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</si>
  <si>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</si>
  <si>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</si>
  <si>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</si>
  <si>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</si>
  <si>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</si>
  <si>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</si>
  <si>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</si>
  <si>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</si>
  <si>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</si>
  <si>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</si>
  <si>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</si>
  <si>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</si>
  <si>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</si>
  <si>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</si>
  <si>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</si>
  <si>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</si>
  <si>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</si>
  <si>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</si>
  <si>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</si>
  <si>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</si>
  <si>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</si>
  <si>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</si>
  <si>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</si>
  <si>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</si>
  <si>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</si>
  <si>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</si>
  <si>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</si>
  <si>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</si>
  <si>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</si>
  <si>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</si>
  <si>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</si>
  <si>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</si>
  <si>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</si>
  <si>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</si>
  <si>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</si>
  <si>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</si>
  <si>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</si>
  <si>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</si>
  <si>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</si>
  <si>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</si>
  <si>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</si>
  <si>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</si>
  <si>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</si>
  <si>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</si>
  <si>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</si>
  <si>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</si>
  <si>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</si>
  <si>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</si>
  <si>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</si>
  <si>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</si>
  <si>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</si>
  <si>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</si>
  <si>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</si>
  <si>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</si>
  <si>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</si>
  <si>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</si>
  <si>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</si>
  <si>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</si>
  <si>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</si>
  <si>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</si>
  <si>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</si>
  <si>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</si>
  <si>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</si>
  <si>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</si>
  <si>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</si>
  <si>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</si>
  <si>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</si>
  <si>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</si>
  <si>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</si>
  <si>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</si>
  <si>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</si>
  <si>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</si>
  <si>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</si>
  <si>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</si>
  <si>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</si>
  <si>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</si>
  <si>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</si>
  <si>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</si>
  <si>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</si>
  <si>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</si>
  <si>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</si>
  <si>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</si>
  <si>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</si>
  <si>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</si>
  <si>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</si>
  <si>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</si>
  <si>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</si>
  <si>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</si>
  <si>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</si>
  <si>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</si>
  <si>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</si>
  <si>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</si>
  <si>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</si>
  <si>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</si>
  <si>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</si>
  <si>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</si>
  <si>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</si>
  <si>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</si>
  <si>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</si>
  <si>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</si>
  <si>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</si>
  <si>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</si>
  <si>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</si>
  <si>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</si>
  <si>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</si>
  <si>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</si>
  <si>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</si>
  <si>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</si>
  <si>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</si>
  <si>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</si>
  <si>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</si>
  <si>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</si>
  <si>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</si>
  <si>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</si>
  <si>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</si>
  <si>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</si>
  <si>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</si>
  <si>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</si>
  <si>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</si>
  <si>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</si>
  <si>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</si>
  <si>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</si>
  <si>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</si>
  <si>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</si>
  <si>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</si>
  <si>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</si>
  <si>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</si>
  <si>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</si>
  <si>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</si>
  <si>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</si>
  <si>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</si>
  <si>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</si>
  <si>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</si>
  <si>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</si>
  <si>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</si>
  <si>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</si>
  <si>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</si>
  <si>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</si>
  <si>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</si>
  <si>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</si>
  <si>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</si>
  <si>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</si>
  <si>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</si>
  <si>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</si>
  <si>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</si>
  <si>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</si>
  <si>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</si>
  <si>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</si>
  <si>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</si>
  <si>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</si>
  <si>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</si>
  <si>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</si>
  <si>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</si>
  <si>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</si>
  <si>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</si>
  <si>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</si>
  <si>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</si>
  <si>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</si>
  <si>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</si>
  <si>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</si>
  <si>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</si>
  <si>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</si>
  <si>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</si>
  <si>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</si>
  <si>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</si>
  <si>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</si>
  <si>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</si>
  <si>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</si>
  <si>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</si>
  <si>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</si>
  <si>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</si>
  <si>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</si>
  <si>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</si>
  <si>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</si>
  <si>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</si>
  <si>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</si>
  <si>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</si>
  <si>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</si>
  <si>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</si>
  <si>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</si>
  <si>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</si>
  <si>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</si>
  <si>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</si>
  <si>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</si>
  <si>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</si>
  <si>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</si>
  <si>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</si>
  <si>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</si>
  <si>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</si>
  <si>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</si>
  <si>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</si>
  <si>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</si>
  <si>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</si>
  <si>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</si>
  <si>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</si>
  <si>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</si>
  <si>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</si>
  <si>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</si>
  <si>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</si>
  <si>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</si>
  <si>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</si>
  <si>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</si>
  <si>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</si>
  <si>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</si>
  <si>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</si>
  <si>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</si>
  <si>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</si>
  <si>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</si>
  <si>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</si>
  <si>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</si>
  <si>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</si>
  <si>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</si>
  <si>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</si>
  <si>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</si>
  <si>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</si>
  <si>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</si>
  <si>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</si>
  <si>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</si>
  <si>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</si>
  <si>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</si>
  <si>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</si>
  <si>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</si>
  <si>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</si>
  <si>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</si>
  <si>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</si>
  <si>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</si>
  <si>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</si>
  <si>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</si>
  <si>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</si>
  <si>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</si>
  <si>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</si>
  <si>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</si>
  <si>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</si>
  <si>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</si>
  <si>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</si>
  <si>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</si>
  <si>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</si>
  <si>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</si>
  <si>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</si>
  <si>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</si>
  <si>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</si>
  <si>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</si>
  <si>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</si>
  <si>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</si>
  <si>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</si>
  <si>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</si>
  <si>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</si>
  <si>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</si>
  <si>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</si>
  <si>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</si>
  <si>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</si>
  <si>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</si>
  <si>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</si>
  <si>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</si>
  <si>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</si>
  <si>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</si>
  <si>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</si>
  <si>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</si>
  <si>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</si>
  <si>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</si>
  <si>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</si>
  <si>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</si>
  <si>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</si>
  <si>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</si>
  <si>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</si>
  <si>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</si>
  <si>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</si>
  <si>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</si>
  <si>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</si>
  <si>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</si>
  <si>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</si>
  <si>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</si>
  <si>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</si>
  <si>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</si>
  <si>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</si>
  <si>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</si>
  <si>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</si>
  <si>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</si>
  <si>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</si>
  <si>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</si>
  <si>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</si>
  <si>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</si>
  <si>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</si>
  <si>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</si>
  <si>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</si>
  <si>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</si>
  <si>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</si>
  <si>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</si>
  <si>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</si>
  <si>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</si>
  <si>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</si>
  <si>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</si>
  <si>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</si>
  <si>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</si>
  <si>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</si>
  <si>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</si>
  <si>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</si>
  <si>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</si>
  <si>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</si>
  <si>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</si>
  <si>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</si>
  <si>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</si>
  <si>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</si>
  <si>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</si>
  <si>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</si>
  <si>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</si>
  <si>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</si>
  <si>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</si>
  <si>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</si>
  <si>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</si>
  <si>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</si>
  <si>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</si>
  <si>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</si>
  <si>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</si>
  <si>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</si>
  <si>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</si>
  <si>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</si>
  <si>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</si>
  <si>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</si>
  <si>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</si>
  <si>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</si>
  <si>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</si>
  <si>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</si>
  <si>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</si>
  <si>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</si>
  <si>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</si>
  <si>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</si>
  <si>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</si>
  <si>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</si>
  <si>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</si>
  <si>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</si>
  <si>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</si>
  <si>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</si>
  <si>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</si>
  <si>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</si>
  <si>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</si>
  <si>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</si>
  <si>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</si>
  <si>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</si>
  <si>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</si>
  <si>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</si>
  <si>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</si>
  <si>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</si>
  <si>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</si>
  <si>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</si>
  <si>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</si>
  <si>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</si>
  <si>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</si>
  <si>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</si>
  <si>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</si>
  <si>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</si>
  <si>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</si>
  <si>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</si>
  <si>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</si>
  <si>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</si>
  <si>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</si>
  <si>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</si>
  <si>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</si>
  <si>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</si>
  <si>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</si>
  <si>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</si>
  <si>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</si>
  <si>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</si>
  <si>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</si>
  <si>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</si>
  <si>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</si>
  <si>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</si>
  <si>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</si>
  <si>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</si>
  <si>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</si>
  <si>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</si>
  <si>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</si>
  <si>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</si>
  <si>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</si>
  <si>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</si>
  <si>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</si>
  <si>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</si>
  <si>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</si>
  <si>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</si>
  <si>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</si>
  <si>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</si>
  <si>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</si>
  <si>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</si>
  <si>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</si>
  <si>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</si>
  <si>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</si>
  <si>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</si>
  <si>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</si>
  <si>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</si>
  <si>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</si>
  <si>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</si>
  <si>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</si>
  <si>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</si>
  <si>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</si>
  <si>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</si>
  <si>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</si>
  <si>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</si>
  <si>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</si>
  <si>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</si>
  <si>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</si>
  <si>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</si>
  <si>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</si>
  <si>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</si>
  <si>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</si>
  <si>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</si>
  <si>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</si>
  <si>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</si>
  <si>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</si>
  <si>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</si>
  <si>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</si>
  <si>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</si>
  <si>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</si>
  <si>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</si>
  <si>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</si>
  <si>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</si>
  <si>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</si>
  <si>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</si>
  <si>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</si>
  <si>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</si>
  <si>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</si>
  <si>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</si>
  <si>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</si>
  <si>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</si>
  <si>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</si>
  <si>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</si>
  <si>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</si>
  <si>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</si>
  <si>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</si>
  <si>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</si>
  <si>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</si>
  <si>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</si>
  <si>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</si>
  <si>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</si>
  <si>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</si>
  <si>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</si>
  <si>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</si>
  <si>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</si>
  <si>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</si>
  <si>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</si>
  <si>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</si>
  <si>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</si>
  <si>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</si>
  <si>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</si>
  <si>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</si>
  <si>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</si>
  <si>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</si>
  <si>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</si>
  <si>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</si>
  <si>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</si>
  <si>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</si>
  <si>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</si>
  <si>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</si>
  <si>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</si>
  <si>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</si>
  <si>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</si>
  <si>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</si>
  <si>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</si>
  <si>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</si>
  <si>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</si>
  <si>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</si>
  <si>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</si>
  <si>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</si>
  <si>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</si>
  <si>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</si>
  <si>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</si>
  <si>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</si>
  <si>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</si>
  <si>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</si>
  <si>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</si>
  <si>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</si>
  <si>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</si>
  <si>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</si>
  <si>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</si>
  <si>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</si>
  <si>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</si>
  <si>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</si>
  <si>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</si>
  <si>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</si>
  <si>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</si>
  <si>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</si>
  <si>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</si>
  <si>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</si>
  <si>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</si>
  <si>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</si>
  <si>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</si>
  <si>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</si>
  <si>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</si>
  <si>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</si>
  <si>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</si>
  <si>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</si>
  <si>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</si>
  <si>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</si>
  <si>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</si>
  <si>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</si>
  <si>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</si>
  <si>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</si>
  <si>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</si>
  <si>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</si>
  <si>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</si>
  <si>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</si>
  <si>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</si>
  <si>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</si>
  <si>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</si>
  <si>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</si>
  <si>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</si>
  <si>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</si>
  <si>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</si>
  <si>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</si>
  <si>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</si>
  <si>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</si>
  <si>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</si>
  <si>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</si>
  <si>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</si>
  <si>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</si>
  <si>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</si>
  <si>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</si>
  <si>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</si>
  <si>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</si>
  <si>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</si>
  <si>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</si>
  <si>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</si>
  <si>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</si>
  <si>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</si>
  <si>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</si>
  <si>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</si>
  <si>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</si>
  <si>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</si>
  <si>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</si>
  <si>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</si>
  <si>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</si>
  <si>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</si>
  <si>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</si>
  <si>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</si>
  <si>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</si>
  <si>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</si>
  <si>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</si>
  <si>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</si>
  <si>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</si>
  <si>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</si>
  <si>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</si>
  <si>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</si>
  <si>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</si>
  <si>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</si>
  <si>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</si>
  <si>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</si>
  <si>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</si>
  <si>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</si>
  <si>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</si>
  <si>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</si>
  <si>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</si>
  <si>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</si>
  <si>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</si>
  <si>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</si>
  <si>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</si>
  <si>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</si>
  <si>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</si>
  <si>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</si>
  <si>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</si>
  <si>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</si>
  <si>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</si>
  <si>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</si>
  <si>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</si>
  <si>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</si>
  <si>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</si>
  <si>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</si>
  <si>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</si>
  <si>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</si>
  <si>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</si>
  <si>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</si>
  <si>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</si>
  <si>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</si>
  <si>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</si>
  <si>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</si>
  <si>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</si>
  <si>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</si>
  <si>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</si>
  <si>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</si>
  <si>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</si>
  <si>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</si>
  <si>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</si>
  <si>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</si>
  <si>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</si>
  <si>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</si>
  <si>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</si>
  <si>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</si>
  <si>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</si>
  <si>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</si>
  <si>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</si>
  <si>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</si>
  <si>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</si>
  <si>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</si>
  <si>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</si>
  <si>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</si>
  <si>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</si>
  <si>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</si>
  <si>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</si>
  <si>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</si>
  <si>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</si>
  <si>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</si>
  <si>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</si>
  <si>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</si>
  <si>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</si>
  <si>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</si>
  <si>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</si>
  <si>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</si>
  <si>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</si>
  <si>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</si>
  <si>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</si>
  <si>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</si>
  <si>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</si>
  <si>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</si>
  <si>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</si>
  <si>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</si>
  <si>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</si>
  <si>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</si>
  <si>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</si>
  <si>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</si>
  <si>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</si>
  <si>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</si>
  <si>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</si>
  <si>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</si>
  <si>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</si>
  <si>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</si>
  <si>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</si>
  <si>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</si>
  <si>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</si>
  <si>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</si>
  <si>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</si>
  <si>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</si>
  <si>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</si>
  <si>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</si>
  <si>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</si>
  <si>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</si>
  <si>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</si>
  <si>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</si>
  <si>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</si>
  <si>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</si>
  <si>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</si>
  <si>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</si>
  <si>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</si>
  <si>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</si>
  <si>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</si>
  <si>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</si>
  <si>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</si>
  <si>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</si>
  <si>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</si>
  <si>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</si>
  <si>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</si>
  <si>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</si>
  <si>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</si>
  <si>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</si>
  <si>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</si>
  <si>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</si>
  <si>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</si>
  <si>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</si>
  <si>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</si>
  <si>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</si>
  <si>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</si>
  <si>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</si>
  <si>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</si>
  <si>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</si>
  <si>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</si>
  <si>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</si>
  <si>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</si>
  <si>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</si>
  <si>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</si>
  <si>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</si>
  <si>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</si>
  <si>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</si>
  <si>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</si>
  <si>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</si>
  <si>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</si>
  <si>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</si>
  <si>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</si>
  <si>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</si>
  <si>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</si>
  <si>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</si>
  <si>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</si>
  <si>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</si>
  <si>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</si>
  <si>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</si>
  <si>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</si>
  <si>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</si>
  <si>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</si>
  <si>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</si>
  <si>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</si>
  <si>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</si>
  <si>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</si>
  <si>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</si>
  <si>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</si>
  <si>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</si>
  <si>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</si>
  <si>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</si>
  <si>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</si>
  <si>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</si>
  <si>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</si>
  <si>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</si>
  <si>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</si>
  <si>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</si>
  <si>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</si>
  <si>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</si>
  <si>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</si>
  <si>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</si>
  <si>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</si>
  <si>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</si>
  <si>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</si>
  <si>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</si>
  <si>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</si>
  <si>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</si>
  <si>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</si>
  <si>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</si>
  <si>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</si>
  <si>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</si>
  <si>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</si>
  <si>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</si>
  <si>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</si>
  <si>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</si>
  <si>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</si>
  <si>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</si>
  <si>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</si>
  <si>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</si>
  <si>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</si>
  <si>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</si>
  <si>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</si>
  <si>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</si>
  <si>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</si>
  <si>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</si>
  <si>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</si>
  <si>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</si>
  <si>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</si>
  <si>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</si>
  <si>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</si>
  <si>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</si>
  <si>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</si>
  <si>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</si>
  <si>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</si>
  <si>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</si>
  <si>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</si>
  <si>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</si>
  <si>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</si>
  <si>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</si>
  <si>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</si>
  <si>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</si>
  <si>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</si>
  <si>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</si>
  <si>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</si>
  <si>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</si>
  <si>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</si>
  <si>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</si>
  <si>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</si>
  <si>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</si>
  <si>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</si>
  <si>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</si>
  <si>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</si>
  <si>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</si>
  <si>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</si>
  <si>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</si>
  <si>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</si>
  <si>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</si>
  <si>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</si>
  <si>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</si>
  <si>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</si>
  <si>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</si>
  <si>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</si>
  <si>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</si>
  <si>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</si>
  <si>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</si>
  <si>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</si>
  <si>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</si>
  <si>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</si>
  <si>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</si>
  <si>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</si>
  <si>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</si>
  <si>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</si>
  <si>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</si>
  <si>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</si>
  <si>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</si>
  <si>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</si>
  <si>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</si>
  <si>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</si>
  <si>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</si>
  <si>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</si>
  <si>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</si>
  <si>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</si>
  <si>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</si>
  <si>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</si>
  <si>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</si>
  <si>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</si>
  <si>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</si>
  <si>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</si>
  <si>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</si>
  <si>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</si>
  <si>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</si>
  <si>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</si>
  <si>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</si>
  <si>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</si>
  <si>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</si>
  <si>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</si>
  <si>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</si>
  <si>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</si>
  <si>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</si>
  <si>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</si>
  <si>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</si>
  <si>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</si>
  <si>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</si>
  <si>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</si>
  <si>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</si>
  <si>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</si>
  <si>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</si>
  <si>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</si>
  <si>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</si>
  <si>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</si>
  <si>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</si>
  <si>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</si>
  <si>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</si>
  <si>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</si>
  <si>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</si>
  <si>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</si>
  <si>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</si>
  <si>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</si>
  <si>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</si>
  <si>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</si>
  <si>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</si>
  <si>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</si>
  <si>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</si>
  <si>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</si>
  <si>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</si>
  <si>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</si>
  <si>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</si>
  <si>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</si>
  <si>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</si>
  <si>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</si>
  <si>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</si>
  <si>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</si>
  <si>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</si>
  <si>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</si>
  <si>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</si>
  <si>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</si>
  <si>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</si>
  <si>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</si>
  <si>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</si>
  <si>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</si>
  <si>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</si>
  <si>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</si>
  <si>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</si>
  <si>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</si>
  <si>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</si>
  <si>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</si>
  <si>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</si>
  <si>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</si>
  <si>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</si>
  <si>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</si>
  <si>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</si>
  <si>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</si>
  <si>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</si>
  <si>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</si>
  <si>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</si>
  <si>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</si>
  <si>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</si>
  <si>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</si>
  <si>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</si>
  <si>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</si>
  <si>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</si>
  <si>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</si>
  <si>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</si>
  <si>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</si>
  <si>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</si>
  <si>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</si>
  <si>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</si>
  <si>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</si>
  <si>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</si>
  <si>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</si>
  <si>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</si>
  <si>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</si>
  <si>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</si>
  <si>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</si>
  <si>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</si>
  <si>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</si>
  <si>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</si>
  <si>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</si>
  <si>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</si>
  <si>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</si>
  <si>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</si>
  <si>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</si>
  <si>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</si>
  <si>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</si>
  <si>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</si>
  <si>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</si>
  <si>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</si>
  <si>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</si>
  <si>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</si>
  <si>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</si>
  <si>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</si>
  <si>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</si>
  <si>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</si>
  <si>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</si>
  <si>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</si>
  <si>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</si>
  <si>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</si>
  <si>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</si>
  <si>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</si>
  <si>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</si>
  <si>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</si>
  <si>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</si>
  <si>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</si>
  <si>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</si>
  <si>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</si>
  <si>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</si>
  <si>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</si>
  <si>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</si>
  <si>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</si>
  <si>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</si>
  <si>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</si>
  <si>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</si>
  <si>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</si>
  <si>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</si>
  <si>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</si>
  <si>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</si>
  <si>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</si>
  <si>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</si>
  <si>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</si>
  <si>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</si>
  <si>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</si>
  <si>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</si>
  <si>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</si>
  <si>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</si>
  <si>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</si>
  <si>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</si>
  <si>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</si>
  <si>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</si>
  <si>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</si>
  <si>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</si>
  <si>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</si>
  <si>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</si>
  <si>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</si>
  <si>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</si>
  <si>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</si>
  <si>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</si>
  <si>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</si>
  <si>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</si>
  <si>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</si>
  <si>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</si>
  <si>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</si>
  <si>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</si>
  <si>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</si>
  <si>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</si>
  <si>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</si>
  <si>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</si>
  <si>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</si>
  <si>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</si>
  <si>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</si>
  <si>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</si>
  <si>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</si>
  <si>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</si>
  <si>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</si>
  <si>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</si>
  <si>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</si>
  <si>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</si>
  <si>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</si>
  <si>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</si>
  <si>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</si>
  <si>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</si>
  <si>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</si>
  <si>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</si>
  <si>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</si>
  <si>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</si>
  <si>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</si>
  <si>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</si>
  <si>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</si>
  <si>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</si>
  <si>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</si>
  <si>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</si>
  <si>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</si>
  <si>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</si>
  <si>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</si>
  <si>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</si>
  <si>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</si>
  <si>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</si>
  <si>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</si>
  <si>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</si>
  <si>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</si>
  <si>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</si>
  <si>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</si>
  <si>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</si>
  <si>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</si>
  <si>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</si>
  <si>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</si>
  <si>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</si>
  <si>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</si>
  <si>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</si>
  <si>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</si>
  <si>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</si>
  <si>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</si>
  <si>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</si>
  <si>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</si>
  <si>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</si>
  <si>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</si>
  <si>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</si>
  <si>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</si>
  <si>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</si>
  <si>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</si>
  <si>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</si>
  <si>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</si>
  <si>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</si>
  <si>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</si>
  <si>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</si>
  <si>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</si>
  <si>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</si>
  <si>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</si>
  <si>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</si>
  <si>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</si>
  <si>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</si>
  <si>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</si>
  <si>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</si>
  <si>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</si>
  <si>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</si>
  <si>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</si>
  <si>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</si>
  <si>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</si>
  <si>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</si>
  <si>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</si>
  <si>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</si>
  <si>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</si>
  <si>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</si>
  <si>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</si>
  <si>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</si>
  <si>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</si>
  <si>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</si>
  <si>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</si>
  <si>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</si>
  <si>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</si>
  <si>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</si>
  <si>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</si>
  <si>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</si>
  <si>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</si>
  <si>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</si>
  <si>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</si>
  <si>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</si>
  <si>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</si>
  <si>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</si>
  <si>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</si>
  <si>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</si>
  <si>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</si>
  <si>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</si>
  <si>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</si>
  <si>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</si>
  <si>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</si>
  <si>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</si>
  <si>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</si>
  <si>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</si>
  <si>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</si>
  <si>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</si>
  <si>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</si>
  <si>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</si>
  <si>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</si>
  <si>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</si>
  <si>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</si>
  <si>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</si>
  <si>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</si>
  <si>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</si>
  <si>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</si>
  <si>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</si>
  <si>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</si>
  <si>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</si>
  <si>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</si>
  <si>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</si>
  <si>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</si>
  <si>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</si>
  <si>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</si>
  <si>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</si>
  <si>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</si>
  <si>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</si>
  <si>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</si>
  <si>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</si>
  <si>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</si>
  <si>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</si>
  <si>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</si>
  <si>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</si>
  <si>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</si>
  <si>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</si>
  <si>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</si>
  <si>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</si>
  <si>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</si>
  <si>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</si>
  <si>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</si>
  <si>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</si>
  <si>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</si>
  <si>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</si>
  <si>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</si>
  <si>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</si>
  <si>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</si>
  <si>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</si>
  <si>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</si>
  <si>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</si>
  <si>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</si>
  <si>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</si>
  <si>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</si>
  <si>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</si>
  <si>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</si>
  <si>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</si>
  <si>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</si>
  <si>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</si>
  <si>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</si>
  <si>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</si>
  <si>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</si>
  <si>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</si>
  <si>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</si>
  <si>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</si>
  <si>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</si>
  <si>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</si>
  <si>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</si>
  <si>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</si>
  <si>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</si>
  <si>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</si>
  <si>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</si>
  <si>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</si>
  <si>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</si>
  <si>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</si>
  <si>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</si>
  <si>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</si>
  <si>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</si>
  <si>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</si>
  <si>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</si>
  <si>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</si>
  <si>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</si>
  <si>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</si>
  <si>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</si>
  <si>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</si>
  <si>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</si>
  <si>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</si>
  <si>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</si>
  <si>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</si>
  <si>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</si>
  <si>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</si>
  <si>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</si>
  <si>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</si>
  <si>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</si>
  <si>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</si>
  <si>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</si>
  <si>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</si>
  <si>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</si>
  <si>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</si>
  <si>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</si>
  <si>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</si>
  <si>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</si>
  <si>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</si>
  <si>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</si>
  <si>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</si>
  <si>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</si>
  <si>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</si>
  <si>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</si>
  <si>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</si>
  <si>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</si>
  <si>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</si>
  <si>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</si>
  <si>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</si>
  <si>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</si>
  <si>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</si>
  <si>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</si>
  <si>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</si>
  <si>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</si>
  <si>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</si>
  <si>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</si>
  <si>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</si>
  <si>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</si>
  <si>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</si>
  <si>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</si>
  <si>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</si>
  <si>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</si>
  <si>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</si>
  <si>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</si>
  <si>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</si>
  <si>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</si>
  <si>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</si>
  <si>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</si>
  <si>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</si>
  <si>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</si>
  <si>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</si>
  <si>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</si>
  <si>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</si>
  <si>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</si>
  <si>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</si>
  <si>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</si>
  <si>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</si>
  <si>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</si>
  <si>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</si>
  <si>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</si>
  <si>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</si>
  <si>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</si>
  <si>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</si>
  <si>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</si>
  <si>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</si>
  <si>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</si>
  <si>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</si>
  <si>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</si>
  <si>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</si>
  <si>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</si>
  <si>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</si>
  <si>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</si>
  <si>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</si>
  <si>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</si>
  <si>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</si>
  <si>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</si>
  <si>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</si>
  <si>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</si>
  <si>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</si>
  <si>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</si>
  <si>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</si>
  <si>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</si>
  <si>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</si>
  <si>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</si>
  <si>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</si>
  <si>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</si>
  <si>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</si>
  <si>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</si>
  <si>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</si>
  <si>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</si>
  <si>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</si>
  <si>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</si>
  <si>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</si>
  <si>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</si>
  <si>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</si>
  <si>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</si>
  <si>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</si>
  <si>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</si>
  <si>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</si>
  <si>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</si>
  <si>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</si>
  <si>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</si>
  <si>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</si>
  <si>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</si>
  <si>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</si>
  <si>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</si>
  <si>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</si>
  <si>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</si>
  <si>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</si>
  <si>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</si>
  <si>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</si>
  <si>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</si>
  <si>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</si>
  <si>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</si>
  <si>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</si>
  <si>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</si>
  <si>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</si>
  <si>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</si>
  <si>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</si>
  <si>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</si>
  <si>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</si>
  <si>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</si>
  <si>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</si>
  <si>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</si>
  <si>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</si>
  <si>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</si>
  <si>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</si>
  <si>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</si>
  <si>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</si>
  <si>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</si>
  <si>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</si>
  <si>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</si>
  <si>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</si>
  <si>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</si>
  <si>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</si>
  <si>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</si>
  <si>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</si>
  <si>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</si>
  <si>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</si>
  <si>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</si>
  <si>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</si>
  <si>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</si>
  <si>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</si>
  <si>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</si>
  <si>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</si>
  <si>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</si>
  <si>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</si>
  <si>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</si>
  <si>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</si>
  <si>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</si>
  <si>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</si>
  <si>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</si>
  <si>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</si>
  <si>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</si>
  <si>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</si>
  <si>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</si>
  <si>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</si>
  <si>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</si>
  <si>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</si>
  <si>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</si>
  <si>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</si>
  <si>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</si>
  <si>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</si>
  <si>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</si>
  <si>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</si>
  <si>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</si>
  <si>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</si>
  <si>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</si>
  <si>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</si>
  <si>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</si>
  <si>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</si>
  <si>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</si>
  <si>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</si>
  <si>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</si>
  <si>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</si>
  <si>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</si>
  <si>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</si>
  <si>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</si>
  <si>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</si>
  <si>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</si>
  <si>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</si>
  <si>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</si>
  <si>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</si>
  <si>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</si>
  <si>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</si>
  <si>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</si>
  <si>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</si>
  <si>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</si>
  <si>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</si>
  <si>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</si>
  <si>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</si>
  <si>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</si>
  <si>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</si>
  <si>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</si>
  <si>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</si>
  <si>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</si>
  <si>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</si>
  <si>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</si>
  <si>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</si>
  <si>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</si>
  <si>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</si>
  <si>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</si>
  <si>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</si>
  <si>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</si>
  <si>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</si>
  <si>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</si>
  <si>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</si>
  <si>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</si>
  <si>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</si>
  <si>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</si>
  <si>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</si>
  <si>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</si>
  <si>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</si>
  <si>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</si>
  <si>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</si>
  <si>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</si>
  <si>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</si>
  <si>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</si>
  <si>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</si>
  <si>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</si>
  <si>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</si>
  <si>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</si>
  <si>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</si>
  <si>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</si>
  <si>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</si>
  <si>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</si>
  <si>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</si>
  <si>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</si>
  <si>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</si>
  <si>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</si>
  <si>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</si>
  <si>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</si>
  <si>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</si>
  <si>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</si>
  <si>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</si>
  <si>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</si>
  <si>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</si>
  <si>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</si>
  <si>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</si>
  <si>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</si>
  <si>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</si>
  <si>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</si>
  <si>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</si>
  <si>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</si>
  <si>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</si>
  <si>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</si>
  <si>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</si>
  <si>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</si>
  <si>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</si>
  <si>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</si>
  <si>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</si>
  <si>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</si>
  <si>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</si>
  <si>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</si>
  <si>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</si>
  <si>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</si>
  <si>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</si>
  <si>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</si>
  <si>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</si>
  <si>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</si>
  <si>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</si>
  <si>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</si>
  <si>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</si>
  <si>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</si>
  <si>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</si>
  <si>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</si>
  <si>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</si>
  <si>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</si>
  <si>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</si>
  <si>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</si>
  <si>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</si>
  <si>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</si>
  <si>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</si>
  <si>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</si>
  <si>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</si>
  <si>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</si>
  <si>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</si>
  <si>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</si>
  <si>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</si>
  <si>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</si>
  <si>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</si>
  <si>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</si>
  <si>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</si>
  <si>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</si>
  <si>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</si>
  <si>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</si>
  <si>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</si>
  <si>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</si>
  <si>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</si>
  <si>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</si>
  <si>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</si>
  <si>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</si>
  <si>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</si>
  <si>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</si>
  <si>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</si>
  <si>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</si>
  <si>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</si>
  <si>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</si>
  <si>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</si>
  <si>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</si>
  <si>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</si>
  <si>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</si>
  <si>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</si>
  <si>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</si>
  <si>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</si>
  <si>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</si>
  <si>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</si>
  <si>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</si>
  <si>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</si>
  <si>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</si>
  <si>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</si>
  <si>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</si>
  <si>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</si>
  <si>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</si>
  <si>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</si>
  <si>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</si>
  <si>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</si>
  <si>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</si>
  <si>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</si>
  <si>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</si>
  <si>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</si>
  <si>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</si>
  <si>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</si>
  <si>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</si>
  <si>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</si>
  <si>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</si>
  <si>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</si>
  <si>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</si>
  <si>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</si>
  <si>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</si>
  <si>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</si>
  <si>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</si>
  <si>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</si>
  <si>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</si>
  <si>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</si>
  <si>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</si>
  <si>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</si>
  <si>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</si>
  <si>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</si>
  <si>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</si>
  <si>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</si>
  <si>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</si>
  <si>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</si>
  <si>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</si>
  <si>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</si>
  <si>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</si>
  <si>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</si>
  <si>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</si>
  <si>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</si>
  <si>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</si>
  <si>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</si>
  <si>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</si>
  <si>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</si>
  <si>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</si>
  <si>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</si>
  <si>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</si>
  <si>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</si>
  <si>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</si>
  <si>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</si>
  <si>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</si>
  <si>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</si>
  <si>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</si>
  <si>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</si>
  <si>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</si>
  <si>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</si>
  <si>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</si>
  <si>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</si>
  <si>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</si>
  <si>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</si>
  <si>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</si>
  <si>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</si>
  <si>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</si>
  <si>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</si>
  <si>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</si>
  <si>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</si>
  <si>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</si>
  <si>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</si>
  <si>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</si>
  <si>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</si>
  <si>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</si>
  <si>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</si>
  <si>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</si>
  <si>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</si>
  <si>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</si>
  <si>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</si>
  <si>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</si>
  <si>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</si>
  <si>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</si>
  <si>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</si>
  <si>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</si>
  <si>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</si>
  <si>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</si>
  <si>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</si>
  <si>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</si>
  <si>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</si>
  <si>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</si>
  <si>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</si>
  <si>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</si>
  <si>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</si>
  <si>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</si>
  <si>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</si>
  <si>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</si>
  <si>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</si>
  <si>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</si>
  <si>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</si>
  <si>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</si>
  <si>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</si>
  <si>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</si>
  <si>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</si>
  <si>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</si>
  <si>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</si>
  <si>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</si>
  <si>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</si>
  <si>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</si>
  <si>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</si>
  <si>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</si>
  <si>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</si>
  <si>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</si>
  <si>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</si>
  <si>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</si>
  <si>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</si>
  <si>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</si>
  <si>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</si>
  <si>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</si>
  <si>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</si>
  <si>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</si>
  <si>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</si>
  <si>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</si>
  <si>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</si>
  <si>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</si>
  <si>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</si>
  <si>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</si>
  <si>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</si>
  <si>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</si>
  <si>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</si>
  <si>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</si>
  <si>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</si>
  <si>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</si>
  <si>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</si>
  <si>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</si>
  <si>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</si>
  <si>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</si>
  <si>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</si>
  <si>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</si>
  <si>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</si>
  <si>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</si>
  <si>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</si>
  <si>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</si>
  <si>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</si>
  <si>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</si>
  <si>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</si>
  <si>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</si>
  <si>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</si>
  <si>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</si>
  <si>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</si>
  <si>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</si>
  <si>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</si>
  <si>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</si>
  <si>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</si>
  <si>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</si>
  <si>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</si>
  <si>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</si>
  <si>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</si>
  <si>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</si>
  <si>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</si>
  <si>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</si>
  <si>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</si>
  <si>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</si>
  <si>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</si>
  <si>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</si>
  <si>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</si>
  <si>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</si>
  <si>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</si>
  <si>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</si>
  <si>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</si>
  <si>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</si>
  <si>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</si>
  <si>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</si>
  <si>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</si>
  <si>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</si>
  <si>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</si>
  <si>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</si>
  <si>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</si>
  <si>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</si>
  <si>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</si>
  <si>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</si>
  <si>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</si>
  <si>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</si>
  <si>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</si>
  <si>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</si>
  <si>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</si>
  <si>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</si>
  <si>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</si>
  <si>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</si>
  <si>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</si>
  <si>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</si>
  <si>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</si>
  <si>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</si>
  <si>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</si>
  <si>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</si>
  <si>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</si>
  <si>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</si>
  <si>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</si>
  <si>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</si>
  <si>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</si>
  <si>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</si>
  <si>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</si>
  <si>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</si>
  <si>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</si>
  <si>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</si>
  <si>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</si>
  <si>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</si>
  <si>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</si>
  <si>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</si>
  <si>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</si>
  <si>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</si>
  <si>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</si>
  <si>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</si>
  <si>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</si>
  <si>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</si>
  <si>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</si>
  <si>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</si>
  <si>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</si>
  <si>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</si>
  <si>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</si>
  <si>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</si>
  <si>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</si>
  <si>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</si>
  <si>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</si>
  <si>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</si>
  <si>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</si>
  <si>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</si>
  <si>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</si>
  <si>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</si>
  <si>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</si>
  <si>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</si>
  <si>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</si>
  <si>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</si>
  <si>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</si>
  <si>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</si>
  <si>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</si>
  <si>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</si>
  <si>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</si>
  <si>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</si>
  <si>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</si>
  <si>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</si>
  <si>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</si>
  <si>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</si>
  <si>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</si>
  <si>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</si>
  <si>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</si>
  <si>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</si>
  <si>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</si>
  <si>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</si>
  <si>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</si>
  <si>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</si>
  <si>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</si>
  <si>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</si>
  <si>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</si>
  <si>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</si>
  <si>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</si>
  <si>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</si>
  <si>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</si>
  <si>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</si>
  <si>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</si>
  <si>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</si>
  <si>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</si>
  <si>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</si>
  <si>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</si>
  <si>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</si>
  <si>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</si>
  <si>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</si>
  <si>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</si>
  <si>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</si>
  <si>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</si>
  <si>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</si>
  <si>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</si>
  <si>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</si>
  <si>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</si>
  <si>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</si>
  <si>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</si>
  <si>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</si>
  <si>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</si>
  <si>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</si>
  <si>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</si>
  <si>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</si>
  <si>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</si>
  <si>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</si>
  <si>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</si>
  <si>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</si>
  <si>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</si>
  <si>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</si>
  <si>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</si>
  <si>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</si>
  <si>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</si>
  <si>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</si>
  <si>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</si>
  <si>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</si>
  <si>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</si>
  <si>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</si>
  <si>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</si>
  <si>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</si>
  <si>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</si>
  <si>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</si>
  <si>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</si>
  <si>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</si>
  <si>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</si>
  <si>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</si>
  <si>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</si>
  <si>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</si>
  <si>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</si>
  <si>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</si>
  <si>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</si>
  <si>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</si>
  <si>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</si>
  <si>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</si>
  <si>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</si>
  <si>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</si>
  <si>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</si>
  <si>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</si>
  <si>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</si>
  <si>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</si>
  <si>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</si>
  <si>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</si>
  <si>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</si>
  <si>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</si>
  <si>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</si>
  <si>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</si>
  <si>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</si>
  <si>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</si>
  <si>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</si>
  <si>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</si>
  <si>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</si>
  <si>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</si>
  <si>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</si>
  <si>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</si>
  <si>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</si>
  <si>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</si>
  <si>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</si>
  <si>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</si>
  <si>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</si>
  <si>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</si>
  <si>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</si>
  <si>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</si>
  <si>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</si>
  <si>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</si>
  <si>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</si>
  <si>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</si>
  <si>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</si>
  <si>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</si>
  <si>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</si>
  <si>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</si>
  <si>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</si>
  <si>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</si>
  <si>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</si>
  <si>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</si>
  <si>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</si>
  <si>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</si>
  <si>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</si>
  <si>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</si>
  <si>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</si>
  <si>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</si>
  <si>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</si>
  <si>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</si>
  <si>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</si>
  <si>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</si>
  <si>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</si>
  <si>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</si>
  <si>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</si>
  <si>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</si>
  <si>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</si>
  <si>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</si>
  <si>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</si>
  <si>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</si>
  <si>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</si>
  <si>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</si>
  <si>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</si>
  <si>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</si>
  <si>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</si>
  <si>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</si>
  <si>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</si>
  <si>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</si>
  <si>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</si>
  <si>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</si>
  <si>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</si>
  <si>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</si>
  <si>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</si>
  <si>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</si>
  <si>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</si>
  <si>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</si>
  <si>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</si>
  <si>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</si>
  <si>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</si>
  <si>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</si>
  <si>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</si>
  <si>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</si>
  <si>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</si>
  <si>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</si>
  <si>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</si>
  <si>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</si>
  <si>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</si>
  <si>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</si>
  <si>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</si>
  <si>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</si>
  <si>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</si>
  <si>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</si>
  <si>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</si>
  <si>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</si>
  <si>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</si>
  <si>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</si>
  <si>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</si>
  <si>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</si>
  <si>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</si>
  <si>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</si>
  <si>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</si>
  <si>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</si>
  <si>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</si>
  <si>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</si>
  <si>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</si>
  <si>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</si>
  <si>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</si>
  <si>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</si>
  <si>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</si>
  <si>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</si>
  <si>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</si>
  <si>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</si>
  <si>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</si>
  <si>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</si>
  <si>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</si>
  <si>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</si>
  <si>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</si>
  <si>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</si>
  <si>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</si>
  <si>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</si>
  <si>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</si>
  <si>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</si>
  <si>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</si>
  <si>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</si>
  <si>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</si>
  <si>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</si>
  <si>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</si>
  <si>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</si>
  <si>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</si>
  <si>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</si>
  <si>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</si>
  <si>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</si>
  <si>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</si>
  <si>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</si>
  <si>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</si>
  <si>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</si>
  <si>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</si>
  <si>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</si>
  <si>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</si>
  <si>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</si>
  <si>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</si>
  <si>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</si>
  <si>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</si>
  <si>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</si>
  <si>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</si>
  <si>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</si>
  <si>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</si>
  <si>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</si>
  <si>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</si>
  <si>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</si>
  <si>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</si>
  <si>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</si>
  <si>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</si>
  <si>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</si>
  <si>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</si>
  <si>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</si>
  <si>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</si>
  <si>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</si>
  <si>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</si>
  <si>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</si>
  <si>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</si>
  <si>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</si>
  <si>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</si>
  <si>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</si>
  <si>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</si>
  <si>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</si>
  <si>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</si>
  <si>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</si>
  <si>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</si>
  <si>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</si>
  <si>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</si>
  <si>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</si>
  <si>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</si>
  <si>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</si>
  <si>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</si>
  <si>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</si>
  <si>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</si>
  <si>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</si>
  <si>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</si>
  <si>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</si>
  <si>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</si>
  <si>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</si>
  <si>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</si>
  <si>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</si>
  <si>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</si>
  <si>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</si>
  <si>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</si>
  <si>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</si>
  <si>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</si>
  <si>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</si>
  <si>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</si>
  <si>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</si>
  <si>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</si>
  <si>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</si>
  <si>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</si>
  <si>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</si>
  <si>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</si>
  <si>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</si>
  <si>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</si>
  <si>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</si>
  <si>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</si>
  <si>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</si>
  <si>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</si>
  <si>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</si>
  <si>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</si>
  <si>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</si>
  <si>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</si>
  <si>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</si>
  <si>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</si>
  <si>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</si>
  <si>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</si>
  <si>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</si>
  <si>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</si>
  <si>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</si>
  <si>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</si>
  <si>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</si>
  <si>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</si>
  <si>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</si>
  <si>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</si>
  <si>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</si>
  <si>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</si>
  <si>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</si>
  <si>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</si>
  <si>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</si>
  <si>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</si>
  <si>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</si>
  <si>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</si>
  <si>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</si>
  <si>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</si>
  <si>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</si>
  <si>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</si>
  <si>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</si>
  <si>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</si>
  <si>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</si>
  <si>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</si>
  <si>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</si>
  <si>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</si>
  <si>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</si>
  <si>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</si>
  <si>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</si>
  <si>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</si>
  <si>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</si>
  <si>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</si>
  <si>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</si>
  <si>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</si>
  <si>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</si>
  <si>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</si>
  <si>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</si>
  <si>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</si>
  <si>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</si>
  <si>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</si>
  <si>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</si>
  <si>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</si>
  <si>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</si>
  <si>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</si>
  <si>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</si>
  <si>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</si>
  <si>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</si>
  <si>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</si>
  <si>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</si>
  <si>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</si>
  <si>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</si>
  <si>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</si>
  <si>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</si>
  <si>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</si>
  <si>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</si>
  <si>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</si>
  <si>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</si>
  <si>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</si>
  <si>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</si>
  <si>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</si>
  <si>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</si>
  <si>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</si>
  <si>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</si>
  <si>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</si>
  <si>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</si>
  <si>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</si>
  <si>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</si>
  <si>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</si>
  <si>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</si>
  <si>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</si>
  <si>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</si>
  <si>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</si>
  <si>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</si>
  <si>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</si>
  <si>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</si>
  <si>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</si>
  <si>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</si>
  <si>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</si>
  <si>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</si>
  <si>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</si>
  <si>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</si>
  <si>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</si>
  <si>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</si>
  <si>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</si>
  <si>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</si>
  <si>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</si>
  <si>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</si>
  <si>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</si>
  <si>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</si>
  <si>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</si>
  <si>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</si>
  <si>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</si>
  <si>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</si>
  <si>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</si>
  <si>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</si>
  <si>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</si>
  <si>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</si>
  <si>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</si>
  <si>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</si>
  <si>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</si>
  <si>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</si>
  <si>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</si>
  <si>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</si>
  <si>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</si>
  <si>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</si>
  <si>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</si>
  <si>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</si>
  <si>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</si>
  <si>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</si>
  <si>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</si>
  <si>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</si>
  <si>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</si>
  <si>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</si>
  <si>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</si>
  <si>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</si>
  <si>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</si>
  <si>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</si>
  <si>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</si>
  <si>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</si>
  <si>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</si>
  <si>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</si>
  <si>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</si>
  <si>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</si>
  <si>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</si>
  <si>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</si>
  <si>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</si>
  <si>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</si>
  <si>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</si>
  <si>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</si>
  <si>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</si>
  <si>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</si>
  <si>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</si>
  <si>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</si>
  <si>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</si>
  <si>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</si>
  <si>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</si>
  <si>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</si>
  <si>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</si>
  <si>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</si>
  <si>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</si>
  <si>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</si>
  <si>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</si>
  <si>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</si>
  <si>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</si>
  <si>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</si>
  <si>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</si>
  <si>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</si>
  <si>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</si>
  <si>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</si>
  <si>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</si>
  <si>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</si>
  <si>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</si>
  <si>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</si>
  <si>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</si>
  <si>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</si>
  <si>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</si>
  <si>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</si>
  <si>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</si>
  <si>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</si>
  <si>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</si>
  <si>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</si>
  <si>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</si>
  <si>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</si>
  <si>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</si>
  <si>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</si>
  <si>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</si>
  <si>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</si>
  <si>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</si>
  <si>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</si>
  <si>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</si>
  <si>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</si>
  <si>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</si>
  <si>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</si>
  <si>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</si>
  <si>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</si>
  <si>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</si>
  <si>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</si>
  <si>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</si>
  <si>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</si>
  <si>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</si>
  <si>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</si>
  <si>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</si>
  <si>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</si>
  <si>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</si>
  <si>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</si>
  <si>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</si>
  <si>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</si>
  <si>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</si>
  <si>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</si>
  <si>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</si>
  <si>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</si>
  <si>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</si>
  <si>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</si>
  <si>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</si>
  <si>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</si>
  <si>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</si>
  <si>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</si>
  <si>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</si>
  <si>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</si>
  <si>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</si>
  <si>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</si>
  <si>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</si>
  <si>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</si>
  <si>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</si>
  <si>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</si>
  <si>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</si>
  <si>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</si>
  <si>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</si>
  <si>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</si>
  <si>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</si>
  <si>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</si>
  <si>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</si>
  <si>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</si>
  <si>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</si>
  <si>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</si>
  <si>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</si>
  <si>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</si>
  <si>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</si>
  <si>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</si>
  <si>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</si>
  <si>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</si>
  <si>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</si>
  <si>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</si>
  <si>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</si>
  <si>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</si>
  <si>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</si>
  <si>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</si>
  <si>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</si>
  <si>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</si>
  <si>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</si>
  <si>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</si>
  <si>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</si>
  <si>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</si>
  <si>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</si>
  <si>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</si>
  <si>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</si>
  <si>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</si>
  <si>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</si>
  <si>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</si>
  <si>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</si>
  <si>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</si>
  <si>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</si>
  <si>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</si>
  <si>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</si>
  <si>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</si>
  <si>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</si>
  <si>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</si>
  <si>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</si>
  <si>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</si>
  <si>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</si>
  <si>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</si>
  <si>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</si>
  <si>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</si>
  <si>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</si>
  <si>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</si>
  <si>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</si>
  <si>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</si>
  <si>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</si>
  <si>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</si>
  <si>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</si>
  <si>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</si>
  <si>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</si>
  <si>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</si>
  <si>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</si>
  <si>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</si>
  <si>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</si>
  <si>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</si>
  <si>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</si>
  <si>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</si>
  <si>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</si>
  <si>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</si>
  <si>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</si>
  <si>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</si>
  <si>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</si>
  <si>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</si>
  <si>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</si>
  <si>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</si>
  <si>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</si>
  <si>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</si>
  <si>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</si>
  <si>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</si>
  <si>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</si>
  <si>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</si>
  <si>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</si>
  <si>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</si>
  <si>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</si>
  <si>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</si>
  <si>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</si>
  <si>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</si>
  <si>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</si>
  <si>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</si>
  <si>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</si>
  <si>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</si>
  <si>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</si>
  <si>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</si>
  <si>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</si>
  <si>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</si>
  <si>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</si>
  <si>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</si>
  <si>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</si>
  <si>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</si>
  <si>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</si>
  <si>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</si>
  <si>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</si>
  <si>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</si>
  <si>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</si>
  <si>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</si>
  <si>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</si>
  <si>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</si>
  <si>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</si>
  <si>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</si>
  <si>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</si>
  <si>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</si>
  <si>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</si>
  <si>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</si>
  <si>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</si>
  <si>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</si>
  <si>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</si>
  <si>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</si>
  <si>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</si>
  <si>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</si>
  <si>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</si>
  <si>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</si>
  <si>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</si>
  <si>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</si>
  <si>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</si>
  <si>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</si>
  <si>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</si>
  <si>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</si>
  <si>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</si>
  <si>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</si>
  <si>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</si>
  <si>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</si>
  <si>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</si>
  <si>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</si>
  <si>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</si>
  <si>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</si>
  <si>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</si>
  <si>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</si>
  <si>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</si>
  <si>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</si>
  <si>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</si>
  <si>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</si>
  <si>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</si>
  <si>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</si>
  <si>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</si>
  <si>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</si>
  <si>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</si>
  <si>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</si>
  <si>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</si>
  <si>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</si>
  <si>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</si>
  <si>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</si>
  <si>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</si>
  <si>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</si>
  <si>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</si>
  <si>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</si>
  <si>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</si>
  <si>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</si>
  <si>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</si>
  <si>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</si>
  <si>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</si>
  <si>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</si>
  <si>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</si>
  <si>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</si>
  <si>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</si>
  <si>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</si>
  <si>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</si>
  <si>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</si>
  <si>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</si>
  <si>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</si>
  <si>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</si>
  <si>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</si>
  <si>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</si>
  <si>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</si>
  <si>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</si>
  <si>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</si>
  <si>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</si>
  <si>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</si>
  <si>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</si>
  <si>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</si>
  <si>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</si>
  <si>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</si>
  <si>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</si>
  <si>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</si>
  <si>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</si>
  <si>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</si>
  <si>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</si>
  <si>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</si>
  <si>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</si>
  <si>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</si>
  <si>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</si>
  <si>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</si>
  <si>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</si>
  <si>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</si>
  <si>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</si>
  <si>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</si>
  <si>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</si>
  <si>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</si>
  <si>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</si>
  <si>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</si>
  <si>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</si>
  <si>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</si>
  <si>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</si>
  <si>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</si>
  <si>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</si>
  <si>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</si>
  <si>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</si>
  <si>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</si>
  <si>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</si>
  <si>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</si>
  <si>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</si>
  <si>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</si>
  <si>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</si>
  <si>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</si>
  <si>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</si>
  <si>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</si>
  <si>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</si>
  <si>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</si>
  <si>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</si>
  <si>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</si>
  <si>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</si>
  <si>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</si>
  <si>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</si>
  <si>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</si>
  <si>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</si>
  <si>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</si>
  <si>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</si>
  <si>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</si>
  <si>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</si>
  <si>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</si>
  <si>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</si>
  <si>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</si>
  <si>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</si>
  <si>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</si>
  <si>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</si>
  <si>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</si>
  <si>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</si>
  <si>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</si>
  <si>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</si>
  <si>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</si>
  <si>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</si>
  <si>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</si>
  <si>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</si>
  <si>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</si>
  <si>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</si>
  <si>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</si>
  <si>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</si>
  <si>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</si>
  <si>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</si>
  <si>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</si>
  <si>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</si>
  <si>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</si>
  <si>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</si>
  <si>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</si>
  <si>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</si>
  <si>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</si>
  <si>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</si>
  <si>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</si>
  <si>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</si>
  <si>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</si>
  <si>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</si>
  <si>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</si>
  <si>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</si>
  <si>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</si>
  <si>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</si>
  <si>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</si>
  <si>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</si>
  <si>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</si>
  <si>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</si>
  <si>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</si>
  <si>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</si>
  <si>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</si>
  <si>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</si>
  <si>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</si>
  <si>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</si>
  <si>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</si>
  <si>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</si>
  <si>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</si>
  <si>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</si>
  <si>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</si>
  <si>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</si>
  <si>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</si>
  <si>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</si>
  <si>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</si>
  <si>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</si>
  <si>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</si>
  <si>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</si>
  <si>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</si>
  <si>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</si>
  <si>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</si>
  <si>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</si>
  <si>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</si>
  <si>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</si>
  <si>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</si>
  <si>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</si>
  <si>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</si>
  <si>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</si>
  <si>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</si>
  <si>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</si>
  <si>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</si>
  <si>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</si>
  <si>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</si>
  <si>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</si>
  <si>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</si>
  <si>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</si>
  <si>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</si>
  <si>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</si>
  <si>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</si>
  <si>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</si>
  <si>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</si>
  <si>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</si>
  <si>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</si>
  <si>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</si>
  <si>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</si>
  <si>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</si>
  <si>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</si>
  <si>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</si>
  <si>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</si>
  <si>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</si>
  <si>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</si>
  <si>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</si>
  <si>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</si>
  <si>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</si>
  <si>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</si>
  <si>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</si>
  <si>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</si>
  <si>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</si>
  <si>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</si>
  <si>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</si>
  <si>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</si>
  <si>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</si>
  <si>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</si>
  <si>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</si>
  <si>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</si>
  <si>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</si>
  <si>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</si>
  <si>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</si>
  <si>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</si>
  <si>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</si>
  <si>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</si>
  <si>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</si>
  <si>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</si>
  <si>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</si>
  <si>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</si>
  <si>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</si>
  <si>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</si>
  <si>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</si>
  <si>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</si>
  <si>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</si>
  <si>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</si>
  <si>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</si>
  <si>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</si>
  <si>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</si>
  <si>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</si>
  <si>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</si>
  <si>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</si>
  <si>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</si>
  <si>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</si>
  <si>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</si>
  <si>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</si>
  <si>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</si>
  <si>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</si>
  <si>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</si>
  <si>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</si>
  <si>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</si>
  <si>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</si>
  <si>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</si>
  <si>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</si>
  <si>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</si>
  <si>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</si>
  <si>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</si>
  <si>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</si>
  <si>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</si>
  <si>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</si>
  <si>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</si>
  <si>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</si>
  <si>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</si>
  <si>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</si>
  <si>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</si>
  <si>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</si>
  <si>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</si>
  <si>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</si>
  <si>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</si>
  <si>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</si>
  <si>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</si>
  <si>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</si>
  <si>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</si>
  <si>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</si>
  <si>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</si>
  <si>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</si>
  <si>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</si>
  <si>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</si>
  <si>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</si>
  <si>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</si>
  <si>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</si>
  <si>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</si>
  <si>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</si>
  <si>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</si>
  <si>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</si>
  <si>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</si>
  <si>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</si>
  <si>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</si>
  <si>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</si>
  <si>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</si>
  <si>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</si>
  <si>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</si>
  <si>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</si>
  <si>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</si>
  <si>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</si>
  <si>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</si>
  <si>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</si>
  <si>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</si>
  <si>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</si>
  <si>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</si>
  <si>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</si>
  <si>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</si>
  <si>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</si>
  <si>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</si>
  <si>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</si>
  <si>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</si>
  <si>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</si>
  <si>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</si>
  <si>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</si>
  <si>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</si>
  <si>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</si>
  <si>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</si>
  <si>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</si>
  <si>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</si>
  <si>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</si>
  <si>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</si>
  <si>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</si>
  <si>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</si>
  <si>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</si>
  <si>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</si>
  <si>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</si>
  <si>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</si>
  <si>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</si>
  <si>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</si>
  <si>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</si>
  <si>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</si>
  <si>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</si>
  <si>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</si>
  <si>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</si>
  <si>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</si>
  <si>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</si>
  <si>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</si>
  <si>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</si>
  <si>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</si>
  <si>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</si>
  <si>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</si>
  <si>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</si>
  <si>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</si>
  <si>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</si>
  <si>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</si>
  <si>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</si>
  <si>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</si>
  <si>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</si>
  <si>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</si>
  <si>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</si>
  <si>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</si>
  <si>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</si>
  <si>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</si>
  <si>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</si>
  <si>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</si>
  <si>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</si>
  <si>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</si>
  <si>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</si>
  <si>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</si>
  <si>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</si>
  <si>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</si>
  <si>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</si>
  <si>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</si>
  <si>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</si>
  <si>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</si>
  <si>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</si>
  <si>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</si>
  <si>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</si>
  <si>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</si>
  <si>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</si>
  <si>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</si>
  <si>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</si>
  <si>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</si>
  <si>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</si>
  <si>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</si>
  <si>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</si>
  <si>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</si>
  <si>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</si>
  <si>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</si>
  <si>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</si>
  <si>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</si>
  <si>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</si>
  <si>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</si>
  <si>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</si>
  <si>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</si>
  <si>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</si>
  <si>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</si>
  <si>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</si>
  <si>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</si>
  <si>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</si>
  <si>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</si>
  <si>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</si>
  <si>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</si>
  <si>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</si>
  <si>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</si>
  <si>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</si>
  <si>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</si>
  <si>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</si>
  <si>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</si>
  <si>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</si>
  <si>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</si>
  <si>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</si>
  <si>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</si>
  <si>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</si>
  <si>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</si>
  <si>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</si>
  <si>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</si>
  <si>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</si>
  <si>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</si>
  <si>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</si>
  <si>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</si>
  <si>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</si>
  <si>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</si>
  <si>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</si>
  <si>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</si>
  <si>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</si>
  <si>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</si>
  <si>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</si>
  <si>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</si>
  <si>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</si>
  <si>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</si>
  <si>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</si>
  <si>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</si>
  <si>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</si>
  <si>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</si>
  <si>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</si>
  <si>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</si>
  <si>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</si>
  <si>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</si>
  <si>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</si>
  <si>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</si>
  <si>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</si>
  <si>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</si>
  <si>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</si>
  <si>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</si>
  <si>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</si>
  <si>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</si>
  <si>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</si>
  <si>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</si>
  <si>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</si>
  <si>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</si>
  <si>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</si>
  <si>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</si>
  <si>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</si>
  <si>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</si>
  <si>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</si>
  <si>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</si>
  <si>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</si>
  <si>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</si>
  <si>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</si>
  <si>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</si>
  <si>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</si>
  <si>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</si>
  <si>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</si>
  <si>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</si>
  <si>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</si>
  <si>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</si>
  <si>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</si>
  <si>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</si>
  <si>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</si>
  <si>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</si>
  <si>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</si>
  <si>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</si>
  <si>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</si>
  <si>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</si>
  <si>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</si>
  <si>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</si>
  <si>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</si>
  <si>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</si>
  <si>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</si>
  <si>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</si>
  <si>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</si>
  <si>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</si>
  <si>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</si>
  <si>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</si>
  <si>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</si>
  <si>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</si>
  <si>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</si>
  <si>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</si>
  <si>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</si>
  <si>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</si>
  <si>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</si>
  <si>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</si>
  <si>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</si>
  <si>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</si>
  <si>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</si>
  <si>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</si>
  <si>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</si>
  <si>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</si>
  <si>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</si>
  <si>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</si>
  <si>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</si>
  <si>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</si>
  <si>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</si>
  <si>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</si>
  <si>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</si>
  <si>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</si>
  <si>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</si>
  <si>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</si>
  <si>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</si>
  <si>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</si>
  <si>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</si>
  <si>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</si>
  <si>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</si>
  <si>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</si>
  <si>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</si>
  <si>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</si>
  <si>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</si>
  <si>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</si>
  <si>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</si>
  <si>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</si>
  <si>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</si>
  <si>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</si>
  <si>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</si>
  <si>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</si>
  <si>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</si>
  <si>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</si>
  <si>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</si>
  <si>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</si>
  <si>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</si>
  <si>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</si>
  <si>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</si>
  <si>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</si>
  <si>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</si>
  <si>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</si>
  <si>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</si>
  <si>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</si>
  <si>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</si>
  <si>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</si>
  <si>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</si>
  <si>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</si>
  <si>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</si>
  <si>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</si>
  <si>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</si>
  <si>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</si>
  <si>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</si>
  <si>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</si>
  <si>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</si>
  <si>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</si>
  <si>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</si>
  <si>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</si>
  <si>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</si>
  <si>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</si>
  <si>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</si>
  <si>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</si>
  <si>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</si>
  <si>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</si>
  <si>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</si>
  <si>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</si>
  <si>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</si>
  <si>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</si>
  <si>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</si>
  <si>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</si>
  <si>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</si>
  <si>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</si>
  <si>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</si>
  <si>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</si>
  <si>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</si>
  <si>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</si>
  <si>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</si>
  <si>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</si>
  <si>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</si>
  <si>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</si>
  <si>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</si>
  <si>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</si>
  <si>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</si>
  <si>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</si>
  <si>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</si>
  <si>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</si>
  <si>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</si>
  <si>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</si>
  <si>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</si>
  <si>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</si>
  <si>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</si>
  <si>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</si>
  <si>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</si>
  <si>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</si>
  <si>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</si>
  <si>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</si>
  <si>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</si>
  <si>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</si>
  <si>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</si>
  <si>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</si>
  <si>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</si>
  <si>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</si>
  <si>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</si>
  <si>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</si>
  <si>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</si>
  <si>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</si>
  <si>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</si>
  <si>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</si>
  <si>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</si>
  <si>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</si>
  <si>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</si>
  <si>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</si>
  <si>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</si>
  <si>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</si>
  <si>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</si>
  <si>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</si>
  <si>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</si>
  <si>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</si>
  <si>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</si>
  <si>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</si>
  <si>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</si>
  <si>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</si>
  <si>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</si>
  <si>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</si>
  <si>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</si>
  <si>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</si>
  <si>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</si>
  <si>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</si>
  <si>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</si>
  <si>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</si>
  <si>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</si>
  <si>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</si>
  <si>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</si>
  <si>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</si>
  <si>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</si>
  <si>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</si>
  <si>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</si>
  <si>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</si>
  <si>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</si>
  <si>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</si>
  <si>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</si>
  <si>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</si>
  <si>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</si>
  <si>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</si>
  <si>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</si>
  <si>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</si>
  <si>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</si>
  <si>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</si>
  <si>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</si>
  <si>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</si>
  <si>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</si>
  <si>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</si>
  <si>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</si>
  <si>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</si>
  <si>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</si>
  <si>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</si>
  <si>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</si>
  <si>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</si>
  <si>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</si>
  <si>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</si>
  <si>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</si>
  <si>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</si>
  <si>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</si>
  <si>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</si>
  <si>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</si>
  <si>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</si>
  <si>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</si>
  <si>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</si>
  <si>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</si>
  <si>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</si>
  <si>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</si>
  <si>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</si>
  <si>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</si>
  <si>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</si>
  <si>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</si>
  <si>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</si>
  <si>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</si>
  <si>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</si>
  <si>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</si>
  <si>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</si>
  <si>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</si>
  <si>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</si>
  <si>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</si>
  <si>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</si>
  <si>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</si>
  <si>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</si>
  <si>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</si>
  <si>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</si>
  <si>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</si>
  <si>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</si>
  <si>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</si>
  <si>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</si>
  <si>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</si>
  <si>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</si>
  <si>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</si>
  <si>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</si>
  <si>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</si>
  <si>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</si>
  <si>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</si>
  <si>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</si>
  <si>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</si>
  <si>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</si>
  <si>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</si>
  <si>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</si>
  <si>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</si>
  <si>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</si>
  <si>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</si>
  <si>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</si>
  <si>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</si>
  <si>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</si>
  <si>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</si>
  <si>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</si>
  <si>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</si>
  <si>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</si>
  <si>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</si>
  <si>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</si>
  <si>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</si>
  <si>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</si>
  <si>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</si>
  <si>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</si>
  <si>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</si>
  <si>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</si>
  <si>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</si>
  <si>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</si>
  <si>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</si>
  <si>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</si>
  <si>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</si>
  <si>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</si>
  <si>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</si>
  <si>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</si>
  <si>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</si>
  <si>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</si>
  <si>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</si>
  <si>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</si>
  <si>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</si>
  <si>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</si>
  <si>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</si>
  <si>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</si>
  <si>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</si>
  <si>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</si>
  <si>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</si>
  <si>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</si>
  <si>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</si>
  <si>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</si>
  <si>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</si>
  <si>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</si>
  <si>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</si>
  <si>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</si>
  <si>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</si>
  <si>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</si>
  <si>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</si>
  <si>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</si>
  <si>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</si>
  <si>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</si>
  <si>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</si>
  <si>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</si>
  <si>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</si>
  <si>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</si>
  <si>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</si>
  <si>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</si>
  <si>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</si>
  <si>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</si>
  <si>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</si>
  <si>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</si>
  <si>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</si>
  <si>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</si>
  <si>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</si>
  <si>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</si>
  <si>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</si>
  <si>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</si>
  <si>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</si>
  <si>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</si>
  <si>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</si>
  <si>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</si>
  <si>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</si>
  <si>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</si>
  <si>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</si>
  <si>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</si>
  <si>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</si>
  <si>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</si>
  <si>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</si>
  <si>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</si>
  <si>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</si>
  <si>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</si>
  <si>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</si>
  <si>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</si>
  <si>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</si>
  <si>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</si>
  <si>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</si>
  <si>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</si>
  <si>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</si>
  <si>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</si>
  <si>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</si>
  <si>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</si>
  <si>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</si>
  <si>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</si>
  <si>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</si>
  <si>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</si>
  <si>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</si>
  <si>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</si>
  <si>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</si>
  <si>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</si>
  <si>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</si>
  <si>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</si>
  <si>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</si>
  <si>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</si>
  <si>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</si>
  <si>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</si>
  <si>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</si>
  <si>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</si>
  <si>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</si>
  <si>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</si>
  <si>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</si>
  <si>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</si>
  <si>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</si>
  <si>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</si>
  <si>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</si>
  <si>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</si>
  <si>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</si>
  <si>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</si>
  <si>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</si>
  <si>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</si>
  <si>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</si>
  <si>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</si>
  <si>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</si>
  <si>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</si>
  <si>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</si>
  <si>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</si>
  <si>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</si>
  <si>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</si>
  <si>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</si>
  <si>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</si>
  <si>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</si>
  <si>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</si>
  <si>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</si>
  <si>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</si>
  <si>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</si>
  <si>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</si>
  <si>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</si>
  <si>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</si>
  <si>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</si>
  <si>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</si>
  <si>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</si>
  <si>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</si>
  <si>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</si>
  <si>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</si>
  <si>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</si>
  <si>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</si>
  <si>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</si>
  <si>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</si>
  <si>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</si>
  <si>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</si>
  <si>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</si>
  <si>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</si>
  <si>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</si>
  <si>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</si>
  <si>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</si>
  <si>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</si>
  <si>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</si>
  <si>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</si>
  <si>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</si>
  <si>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</si>
  <si>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</si>
  <si>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</si>
  <si>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</si>
  <si>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</si>
  <si>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</si>
  <si>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</si>
  <si>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</si>
  <si>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</si>
  <si>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</si>
  <si>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</si>
  <si>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</si>
  <si>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</si>
  <si>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</si>
  <si>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</si>
  <si>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</si>
  <si>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</si>
  <si>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</si>
  <si>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</si>
  <si>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</si>
  <si>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</si>
  <si>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</si>
  <si>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</si>
  <si>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</si>
  <si>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</si>
  <si>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</si>
  <si>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</si>
  <si>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</si>
  <si>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</si>
  <si>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</si>
  <si>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</si>
  <si>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</si>
  <si>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</si>
  <si>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</si>
  <si>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</si>
  <si>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</si>
  <si>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</si>
  <si>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</si>
  <si>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</si>
  <si>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</si>
  <si>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</si>
  <si>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</si>
  <si>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</si>
  <si>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</si>
  <si>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</si>
  <si>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</si>
  <si>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</si>
  <si>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</si>
  <si>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</si>
  <si>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</si>
  <si>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</si>
  <si>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</si>
  <si>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</si>
  <si>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</si>
  <si>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</si>
  <si>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</si>
  <si>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</si>
  <si>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</si>
  <si>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</si>
  <si>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</si>
  <si>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</si>
  <si>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</si>
  <si>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</si>
  <si>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</si>
  <si>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</si>
  <si>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</si>
  <si>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</si>
  <si>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</si>
  <si>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</si>
  <si>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</si>
  <si>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</si>
  <si>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</si>
  <si>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</si>
  <si>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</si>
  <si>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</si>
  <si>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</si>
  <si>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</si>
  <si>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</si>
  <si>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</si>
  <si>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</si>
  <si>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</si>
  <si>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</si>
  <si>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</si>
  <si>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</si>
  <si>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</si>
  <si>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</si>
  <si>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</si>
  <si>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</si>
  <si>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</si>
  <si>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</si>
  <si>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</si>
  <si>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</si>
  <si>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</si>
  <si>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</si>
  <si>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</si>
  <si>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</si>
  <si>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</si>
  <si>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</si>
  <si>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</si>
  <si>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</si>
  <si>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</si>
  <si>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</si>
  <si>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</si>
  <si>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</si>
  <si>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</si>
  <si>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</si>
  <si>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</si>
  <si>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</si>
  <si>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</si>
  <si>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</si>
  <si>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</si>
  <si>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</si>
  <si>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</si>
  <si>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</si>
  <si>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</si>
  <si>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</si>
  <si>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</si>
  <si>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</si>
  <si>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</si>
  <si>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</si>
  <si>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</si>
  <si>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</si>
  <si>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</si>
  <si>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</si>
  <si>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</si>
  <si>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</si>
  <si>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</si>
  <si>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</si>
  <si>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</si>
  <si>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</si>
  <si>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</si>
  <si>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</si>
  <si>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</si>
  <si>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</si>
  <si>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</si>
  <si>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</si>
  <si>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</si>
  <si>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</si>
  <si>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</si>
  <si>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</si>
  <si>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</si>
  <si>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</si>
  <si>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</si>
  <si>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</si>
  <si>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</si>
  <si>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</si>
  <si>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</si>
  <si>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</si>
  <si>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</si>
  <si>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</si>
  <si>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</si>
  <si>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</si>
  <si>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</si>
  <si>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</si>
  <si>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</si>
  <si>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</si>
  <si>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</si>
  <si>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</si>
  <si>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</si>
  <si>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</si>
  <si>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</si>
  <si>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</si>
  <si>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</si>
  <si>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</si>
  <si>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</si>
  <si>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</si>
  <si>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</si>
  <si>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</si>
  <si>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</si>
  <si>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</si>
  <si>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</si>
  <si>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</si>
  <si>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</si>
  <si>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</si>
  <si>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</si>
  <si>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</si>
  <si>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</si>
  <si>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</si>
  <si>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</si>
  <si>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</si>
  <si>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</si>
  <si>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</si>
  <si>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</si>
  <si>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</si>
  <si>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</si>
  <si>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</si>
  <si>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</si>
  <si>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</si>
  <si>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</si>
  <si>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</si>
  <si>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</si>
  <si>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</si>
  <si>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</si>
  <si>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</si>
  <si>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</si>
  <si>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</si>
  <si>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</si>
  <si>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</si>
  <si>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</si>
  <si>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</si>
  <si>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</si>
  <si>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</si>
  <si>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</si>
  <si>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</si>
  <si>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</si>
  <si>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</si>
  <si>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</si>
  <si>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</si>
  <si>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</si>
  <si>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</si>
  <si>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</si>
  <si>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</si>
  <si>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</si>
  <si>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</si>
  <si>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</si>
  <si>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</si>
  <si>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</si>
  <si>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</si>
  <si>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</si>
  <si>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</si>
  <si>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</si>
  <si>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</si>
  <si>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</si>
  <si>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</si>
  <si>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</si>
  <si>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</si>
  <si>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</si>
  <si>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</si>
  <si>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</si>
  <si>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</si>
  <si>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</si>
  <si>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</si>
  <si>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</si>
  <si>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</si>
  <si>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</si>
  <si>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</si>
  <si>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</si>
  <si>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</si>
  <si>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</si>
  <si>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</si>
  <si>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</si>
  <si>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</si>
  <si>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</si>
  <si>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</si>
  <si>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</si>
  <si>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</si>
  <si>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</si>
  <si>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</si>
  <si>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</si>
  <si>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</si>
  <si>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</si>
  <si>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</si>
  <si>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</si>
  <si>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</si>
  <si>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</si>
  <si>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</si>
  <si>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</si>
  <si>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</si>
  <si>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</si>
  <si>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</si>
  <si>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</si>
  <si>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</si>
  <si>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</si>
  <si>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</si>
  <si>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</si>
  <si>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</si>
  <si>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</si>
  <si>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</si>
  <si>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</si>
  <si>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</si>
  <si>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</si>
  <si>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</si>
  <si>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</si>
  <si>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</si>
  <si>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</si>
  <si>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</si>
  <si>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</si>
  <si>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</si>
  <si>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</si>
  <si>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</si>
  <si>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</si>
  <si>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</si>
  <si>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</si>
  <si>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</si>
  <si>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</si>
  <si>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</si>
  <si>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</si>
  <si>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</si>
  <si>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</si>
  <si>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</si>
  <si>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</si>
  <si>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</si>
  <si>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</si>
  <si>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</si>
  <si>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</si>
  <si>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</si>
  <si>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</si>
  <si>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</si>
  <si>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</si>
  <si>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</si>
  <si>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</si>
  <si>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</si>
  <si>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</si>
  <si>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</si>
  <si>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</si>
  <si>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</si>
  <si>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</si>
  <si>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</si>
  <si>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</si>
  <si>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</si>
  <si>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</si>
  <si>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</si>
  <si>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</si>
  <si>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</si>
  <si>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</si>
  <si>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</si>
  <si>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</si>
  <si>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</si>
  <si>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</si>
  <si>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</si>
  <si>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</si>
  <si>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</si>
  <si>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</si>
  <si>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</si>
  <si>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</si>
  <si>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</si>
  <si>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</si>
  <si>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</si>
  <si>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</si>
  <si>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</si>
  <si>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</si>
  <si>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</si>
  <si>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</si>
  <si>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</si>
  <si>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</si>
  <si>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</si>
  <si>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</si>
  <si>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</si>
  <si>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</si>
  <si>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</si>
  <si>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</si>
  <si>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</si>
  <si>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</si>
  <si>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</si>
  <si>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</si>
  <si>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</si>
  <si>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</si>
  <si>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</si>
  <si>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</si>
  <si>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</si>
  <si>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</si>
  <si>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</si>
  <si>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</si>
  <si>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</si>
  <si>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</si>
  <si>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</si>
  <si>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</si>
  <si>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</si>
  <si>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</si>
  <si>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</si>
  <si>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</si>
  <si>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</si>
  <si>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</si>
  <si>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</si>
  <si>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</si>
  <si>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</si>
  <si>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</si>
  <si>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</si>
  <si>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</si>
  <si>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</si>
  <si>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</si>
  <si>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</si>
  <si>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</si>
  <si>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</si>
  <si>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</si>
  <si>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</si>
  <si>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</si>
  <si>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</si>
  <si>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</si>
  <si>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</si>
  <si>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</si>
  <si>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</si>
  <si>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</si>
  <si>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</si>
  <si>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</si>
  <si>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</si>
  <si>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</si>
  <si>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</si>
  <si>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</si>
  <si>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</si>
  <si>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</si>
  <si>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</si>
  <si>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</si>
  <si>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</si>
  <si>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</si>
  <si>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</si>
  <si>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</si>
  <si>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</si>
  <si>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</si>
  <si>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</si>
  <si>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</si>
  <si>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</si>
  <si>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</si>
  <si>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</si>
  <si>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</si>
  <si>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</si>
  <si>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</si>
  <si>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</si>
  <si>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</si>
  <si>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</si>
  <si>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</si>
  <si>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</si>
  <si>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</si>
  <si>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</si>
  <si>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</si>
  <si>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</si>
  <si>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</si>
  <si>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</si>
  <si>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</si>
  <si>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</si>
  <si>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</si>
  <si>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</si>
  <si>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</si>
  <si>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</si>
  <si>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</si>
  <si>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</si>
  <si>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</si>
  <si>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</si>
  <si>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</si>
  <si>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</si>
  <si>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</si>
  <si>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</si>
  <si>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</si>
  <si>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</si>
  <si>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</si>
  <si>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</si>
  <si>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</si>
  <si>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</si>
  <si>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</si>
  <si>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</si>
  <si>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</si>
  <si>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</si>
  <si>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</si>
  <si>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</si>
  <si>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</si>
  <si>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</si>
  <si>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</si>
  <si>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</si>
  <si>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</si>
  <si>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</si>
  <si>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</si>
  <si>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</si>
  <si>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</si>
  <si>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</si>
  <si>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</si>
  <si>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</si>
  <si>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</si>
  <si>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</si>
  <si>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</si>
  <si>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</si>
  <si>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</si>
  <si>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</si>
  <si>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</si>
  <si>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</si>
  <si>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</si>
  <si>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</si>
  <si>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</si>
  <si>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</si>
  <si>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</si>
  <si>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</si>
  <si>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</si>
  <si>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</si>
  <si>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</si>
  <si>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</si>
  <si>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</si>
  <si>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</si>
  <si>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</si>
  <si>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</si>
  <si>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</si>
  <si>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</si>
  <si>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</si>
  <si>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</si>
  <si>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</si>
  <si>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</si>
  <si>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</si>
  <si>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</si>
  <si>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</si>
  <si>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</si>
  <si>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</si>
  <si>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</si>
  <si>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</si>
  <si>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</si>
  <si>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</si>
  <si>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</si>
  <si>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</si>
  <si>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</si>
  <si>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</si>
  <si>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</si>
  <si>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</si>
  <si>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</si>
  <si>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</si>
  <si>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</si>
  <si>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</si>
  <si>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</si>
  <si>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</si>
  <si>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</si>
  <si>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</si>
  <si>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</si>
  <si>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</si>
  <si>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</si>
  <si>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</si>
  <si>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</si>
  <si>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</si>
  <si>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</si>
  <si>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</si>
  <si>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</si>
  <si>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</si>
  <si>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</si>
  <si>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</si>
  <si>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</si>
  <si>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</si>
  <si>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</si>
  <si>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</si>
  <si>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</si>
  <si>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</si>
  <si>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</si>
  <si>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</si>
  <si>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</si>
  <si>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</si>
  <si>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</si>
  <si>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</si>
  <si>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</si>
  <si>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</si>
  <si>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</si>
  <si>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</si>
  <si>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</si>
  <si>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</si>
  <si>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</si>
  <si>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</si>
  <si>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</si>
  <si>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</si>
  <si>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</si>
  <si>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</si>
  <si>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</si>
  <si>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</si>
  <si>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</si>
  <si>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</si>
  <si>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</si>
  <si>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</si>
  <si>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</si>
  <si>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</si>
  <si>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</si>
  <si>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</si>
  <si>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</si>
  <si>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</si>
  <si>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</si>
  <si>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</si>
  <si>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</si>
  <si>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</si>
  <si>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</si>
  <si>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</si>
  <si>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</si>
  <si>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</si>
  <si>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</si>
  <si>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</si>
  <si>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</si>
  <si>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</si>
  <si>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</si>
  <si>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</si>
  <si>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</si>
  <si>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</si>
  <si>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</si>
  <si>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</si>
  <si>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</si>
  <si>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</si>
  <si>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</si>
  <si>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</si>
  <si>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</si>
  <si>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</si>
  <si>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</si>
  <si>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</si>
  <si>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</si>
  <si>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</si>
  <si>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</si>
  <si>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</si>
  <si>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</si>
  <si>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</si>
  <si>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</si>
  <si>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</si>
  <si>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</si>
  <si>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</si>
  <si>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</si>
  <si>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</si>
  <si>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</si>
  <si>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</si>
  <si>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</si>
  <si>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</si>
  <si>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</si>
  <si>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</si>
  <si>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</si>
  <si>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</si>
  <si>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</si>
  <si>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</si>
  <si>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</si>
  <si>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</si>
  <si>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</si>
  <si>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</si>
  <si>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</si>
  <si>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</si>
  <si>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</si>
  <si>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</si>
  <si>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</si>
  <si>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</si>
  <si>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</si>
  <si>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</si>
  <si>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</si>
  <si>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</si>
  <si>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</si>
  <si>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</si>
  <si>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</si>
  <si>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</si>
  <si>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</si>
  <si>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</si>
  <si>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</si>
  <si>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</si>
  <si>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</si>
  <si>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</si>
  <si>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</si>
  <si>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</si>
  <si>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</si>
  <si>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</si>
  <si>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</si>
  <si>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</si>
  <si>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</si>
  <si>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</si>
  <si>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</si>
  <si>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</si>
  <si>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</si>
  <si>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</si>
  <si>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</si>
  <si>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</si>
  <si>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</si>
  <si>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</si>
  <si>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</si>
  <si>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</si>
  <si>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</si>
  <si>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</si>
  <si>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</si>
  <si>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</si>
  <si>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</si>
  <si>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</si>
  <si>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</si>
  <si>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</si>
  <si>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</si>
  <si>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</si>
  <si>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</si>
  <si>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</si>
  <si>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</si>
  <si>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</si>
  <si>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</si>
  <si>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</si>
  <si>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</si>
  <si>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</si>
  <si>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</si>
  <si>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</si>
  <si>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</si>
  <si>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</si>
  <si>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</si>
  <si>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</si>
  <si>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</si>
  <si>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</si>
  <si>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</si>
  <si>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</si>
  <si>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</si>
  <si>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</si>
  <si>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</si>
  <si>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</si>
  <si>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</si>
  <si>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</si>
  <si>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</si>
  <si>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</si>
  <si>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</si>
  <si>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</si>
  <si>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</si>
  <si>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</si>
  <si>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</si>
  <si>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</si>
  <si>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</si>
  <si>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</si>
  <si>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</si>
  <si>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</si>
  <si>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</si>
  <si>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</si>
  <si>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</si>
  <si>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</si>
  <si>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</si>
  <si>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</si>
  <si>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</si>
  <si>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</si>
  <si>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</si>
  <si>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</si>
  <si>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</si>
  <si>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</si>
  <si>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</si>
  <si>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</si>
  <si>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</si>
  <si>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</si>
  <si>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</si>
  <si>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</si>
  <si>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</si>
  <si>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</si>
  <si>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</si>
  <si>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</si>
  <si>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</si>
  <si>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</si>
  <si>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</si>
  <si>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</si>
  <si>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</si>
  <si>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</si>
  <si>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</si>
  <si>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</si>
  <si>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</si>
  <si>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</si>
  <si>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</si>
  <si>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</si>
  <si>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</si>
  <si>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</si>
  <si>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</si>
  <si>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</si>
  <si>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</si>
  <si>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</si>
  <si>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</si>
  <si>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</si>
  <si>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</si>
  <si>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</si>
  <si>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</si>
  <si>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</si>
  <si>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</si>
  <si>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</si>
  <si>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</si>
  <si>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</si>
  <si>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</si>
  <si>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</si>
  <si>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</si>
  <si>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</si>
  <si>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</si>
  <si>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</si>
  <si>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</si>
  <si>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</si>
  <si>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</si>
  <si>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</si>
  <si>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</si>
  <si>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</si>
  <si>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</si>
  <si>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</si>
  <si>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</si>
  <si>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</si>
  <si>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</si>
  <si>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</si>
  <si>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</si>
  <si>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</si>
  <si>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</si>
  <si>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</si>
  <si>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</si>
  <si>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</si>
  <si>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</si>
  <si>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</si>
  <si>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</si>
  <si>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</si>
  <si>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</si>
  <si>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</si>
  <si>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</si>
  <si>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</si>
  <si>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</si>
  <si>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</si>
  <si>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</si>
  <si>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</si>
  <si>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</si>
  <si>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</si>
  <si>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</si>
  <si>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</si>
  <si>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</si>
  <si>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</si>
  <si>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</si>
  <si>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</si>
  <si>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</si>
  <si>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</si>
  <si>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</si>
  <si>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</si>
  <si>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</si>
  <si>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</si>
  <si>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</si>
  <si>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</si>
  <si>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</si>
  <si>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</si>
  <si>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</si>
  <si>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</si>
  <si>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</si>
  <si>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</si>
  <si>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</si>
  <si>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</si>
  <si>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</si>
  <si>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</si>
  <si>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</si>
  <si>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</si>
  <si>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</si>
  <si>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</si>
  <si>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</si>
  <si>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</si>
  <si>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</si>
  <si>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</si>
  <si>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</si>
  <si>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</si>
  <si>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</si>
  <si>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</si>
  <si>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</si>
  <si>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</si>
  <si>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</si>
  <si>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</si>
  <si>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</si>
  <si>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</si>
  <si>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</si>
  <si>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</si>
  <si>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</si>
  <si>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</si>
  <si>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</si>
  <si>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</si>
  <si>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</si>
  <si>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</si>
  <si>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</si>
  <si>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</si>
  <si>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</si>
  <si>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</si>
  <si>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</si>
  <si>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</si>
  <si>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</si>
  <si>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</si>
  <si>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</si>
  <si>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</si>
  <si>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</si>
  <si>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</si>
  <si>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</si>
  <si>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</si>
  <si>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</si>
  <si>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</si>
  <si>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</si>
  <si>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</si>
  <si>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</si>
  <si>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</si>
  <si>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</si>
  <si>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</si>
  <si>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</si>
  <si>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</si>
  <si>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</si>
  <si>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</si>
  <si>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</si>
  <si>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</si>
  <si>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</si>
  <si>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</si>
  <si>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</si>
  <si>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</si>
  <si>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</si>
  <si>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</si>
  <si>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</si>
  <si>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</si>
  <si>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</si>
  <si>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</si>
  <si>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</si>
  <si>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</si>
  <si>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</si>
  <si>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</si>
  <si>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</si>
  <si>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</si>
  <si>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</si>
  <si>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</si>
  <si>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</si>
  <si>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</si>
  <si>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</si>
  <si>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</si>
  <si>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</si>
  <si>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</si>
  <si>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</si>
  <si>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</si>
  <si>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</si>
  <si>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</si>
  <si>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</si>
  <si>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</si>
  <si>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</si>
  <si>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</si>
  <si>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</si>
  <si>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</si>
  <si>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</si>
  <si>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</si>
  <si>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</si>
  <si>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</si>
  <si>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</si>
  <si>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</si>
  <si>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</si>
  <si>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</si>
  <si>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</si>
  <si>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</si>
  <si>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</si>
  <si>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</si>
  <si>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</si>
  <si>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</si>
  <si>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</si>
  <si>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</si>
  <si>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</si>
  <si>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</si>
  <si>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</si>
  <si>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</si>
  <si>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</si>
  <si>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</si>
  <si>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</si>
  <si>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</si>
  <si>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</si>
  <si>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</si>
  <si>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</si>
  <si>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</si>
  <si>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</si>
  <si>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</si>
  <si>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</si>
  <si>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</si>
  <si>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</si>
  <si>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</si>
  <si>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</si>
  <si>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</si>
  <si>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</si>
  <si>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</si>
  <si>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</si>
  <si>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</si>
  <si>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</si>
  <si>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</si>
  <si>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</si>
  <si>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</si>
  <si>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</si>
  <si>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</si>
  <si>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</si>
  <si>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</si>
  <si>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</si>
  <si>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</si>
  <si>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</si>
  <si>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</si>
  <si>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</si>
  <si>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</si>
  <si>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</si>
  <si>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</si>
  <si>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</si>
  <si>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</si>
  <si>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</si>
  <si>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</si>
  <si>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</si>
  <si>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</si>
  <si>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</si>
  <si>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</si>
  <si>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</si>
  <si>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</si>
  <si>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</si>
  <si>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</si>
  <si>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</si>
  <si>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</si>
  <si>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</si>
  <si>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</si>
  <si>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</si>
  <si>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</si>
  <si>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</si>
  <si>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</si>
  <si>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</si>
  <si>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</si>
  <si>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</si>
  <si>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</si>
  <si>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</si>
  <si>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</si>
  <si>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</si>
  <si>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</si>
  <si>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</si>
  <si>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</si>
  <si>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</si>
  <si>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</si>
  <si>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</si>
  <si>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</si>
  <si>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</si>
  <si>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</si>
  <si>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</si>
  <si>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</si>
  <si>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</si>
  <si>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</si>
  <si>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</si>
  <si>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</si>
  <si>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</si>
  <si>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</si>
  <si>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</si>
  <si>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</si>
  <si>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</si>
  <si>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</si>
  <si>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</si>
  <si>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</si>
  <si>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</si>
  <si>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</si>
  <si>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</si>
  <si>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</si>
  <si>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</si>
  <si>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</si>
  <si>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</si>
  <si>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</si>
  <si>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</si>
  <si>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</si>
  <si>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</si>
  <si>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</si>
  <si>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</si>
  <si>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</si>
  <si>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</si>
  <si>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</si>
  <si>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</si>
  <si>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</si>
  <si>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</si>
  <si>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</si>
  <si>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</si>
  <si>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</si>
  <si>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</si>
  <si>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</si>
  <si>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</si>
  <si>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</si>
  <si>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</si>
  <si>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</si>
  <si>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</si>
  <si>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</si>
  <si>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</si>
  <si>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</si>
  <si>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</si>
  <si>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</si>
  <si>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</si>
  <si>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</si>
  <si>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</si>
  <si>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</si>
  <si>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</si>
  <si>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</si>
  <si>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</si>
  <si>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</si>
  <si>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</si>
  <si>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</si>
  <si>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</si>
  <si>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</si>
  <si>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</si>
  <si>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</si>
  <si>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</si>
  <si>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</si>
  <si>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</si>
  <si>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</si>
  <si>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</si>
  <si>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</si>
  <si>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</si>
  <si>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</si>
  <si>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</si>
  <si>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</si>
  <si>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</si>
  <si>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</si>
  <si>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</si>
  <si>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</si>
  <si>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</si>
  <si>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</si>
  <si>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</si>
  <si>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</si>
  <si>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</si>
  <si>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</si>
  <si>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</si>
  <si>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</si>
  <si>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</si>
  <si>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</si>
  <si>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</si>
  <si>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</si>
  <si>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</si>
  <si>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</si>
  <si>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</si>
  <si>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</si>
  <si>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</si>
  <si>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</si>
  <si>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</si>
  <si>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</si>
  <si>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</si>
  <si>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</si>
  <si>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</si>
  <si>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</si>
  <si>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</si>
  <si>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</si>
  <si>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</si>
  <si>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</si>
  <si>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</si>
  <si>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</si>
  <si>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</si>
  <si>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</si>
  <si>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</si>
  <si>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</si>
  <si>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</si>
  <si>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</si>
  <si>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</si>
  <si>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</si>
  <si>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</si>
  <si>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</si>
  <si>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</si>
  <si>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</si>
  <si>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</si>
  <si>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</si>
  <si>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</si>
  <si>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</si>
  <si>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</si>
  <si>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</si>
  <si>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</si>
  <si>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</si>
  <si>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</si>
  <si>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</si>
  <si>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</si>
  <si>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</si>
  <si>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</si>
  <si>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</si>
  <si>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</si>
  <si>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</si>
  <si>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</si>
  <si>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</si>
  <si>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</si>
  <si>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</si>
  <si>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</si>
  <si>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</si>
  <si>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</si>
  <si>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</si>
  <si>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</si>
  <si>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</si>
  <si>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</si>
  <si>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</si>
  <si>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</si>
  <si>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</si>
  <si>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</si>
  <si>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</si>
  <si>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</si>
  <si>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</si>
  <si>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</si>
  <si>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</si>
  <si>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</si>
  <si>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</si>
  <si>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</si>
  <si>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</si>
  <si>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</si>
  <si>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</si>
  <si>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</si>
  <si>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</si>
  <si>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</si>
  <si>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</si>
  <si>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</si>
  <si>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</si>
  <si>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</si>
  <si>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</si>
  <si>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</si>
  <si>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</si>
  <si>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</si>
  <si>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</si>
  <si>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</si>
  <si>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</si>
  <si>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</si>
  <si>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</si>
  <si>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</si>
  <si>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</si>
  <si>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</si>
  <si>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</si>
  <si>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</si>
  <si>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</si>
  <si>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</si>
  <si>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</si>
  <si>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</si>
  <si>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</si>
  <si>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</si>
  <si>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</si>
  <si>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</si>
  <si>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</si>
  <si>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</si>
  <si>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</si>
  <si>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</si>
  <si>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</si>
  <si>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</si>
  <si>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</si>
  <si>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</si>
  <si>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</si>
  <si>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</si>
  <si>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</si>
  <si>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</si>
  <si>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</si>
  <si>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</si>
  <si>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</si>
  <si>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</si>
  <si>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</si>
  <si>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</si>
  <si>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</si>
  <si>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</si>
  <si>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</si>
  <si>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</si>
  <si>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</si>
  <si>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</si>
  <si>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</si>
  <si>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</si>
  <si>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</si>
  <si>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</si>
  <si>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</si>
  <si>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</si>
  <si>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</si>
  <si>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</si>
  <si>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</si>
  <si>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</si>
  <si>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</si>
  <si>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</si>
  <si>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</si>
  <si>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</si>
  <si>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</si>
  <si>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</si>
  <si>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</si>
  <si>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</si>
  <si>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</si>
  <si>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</si>
  <si>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</si>
  <si>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</si>
  <si>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</si>
  <si>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</si>
  <si>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</si>
  <si>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</si>
  <si>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</si>
  <si>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</si>
  <si>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</si>
  <si>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</si>
  <si>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</si>
  <si>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</si>
  <si>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</si>
  <si>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</si>
  <si>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</si>
  <si>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</si>
  <si>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</si>
  <si>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</si>
  <si>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</si>
  <si>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</si>
  <si>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</si>
  <si>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</si>
  <si>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</si>
  <si>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</si>
  <si>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</si>
  <si>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</si>
  <si>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</si>
  <si>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</si>
  <si>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</si>
  <si>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</si>
  <si>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</si>
  <si>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</si>
  <si>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</si>
  <si>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</si>
  <si>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</si>
  <si>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</si>
  <si>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</si>
  <si>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</si>
  <si>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</si>
  <si>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</si>
  <si>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</si>
  <si>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</si>
  <si>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</si>
  <si>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</si>
  <si>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</si>
  <si>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</si>
  <si>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</si>
  <si>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</si>
  <si>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</si>
  <si>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</si>
  <si>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</si>
  <si>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</si>
  <si>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</si>
  <si>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</si>
  <si>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</si>
  <si>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</si>
  <si>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</si>
  <si>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</si>
  <si>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</si>
  <si>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</si>
  <si>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</si>
  <si>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</si>
  <si>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</si>
  <si>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</si>
  <si>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</si>
  <si>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</si>
  <si>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</si>
  <si>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</si>
  <si>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</si>
  <si>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</si>
  <si>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</si>
  <si>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</si>
  <si>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</si>
  <si>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</si>
  <si>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</si>
  <si>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</si>
  <si>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</si>
  <si>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</si>
  <si>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</si>
  <si>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</si>
  <si>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</si>
  <si>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</si>
  <si>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</si>
  <si>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</si>
  <si>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</si>
  <si>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</si>
  <si>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</si>
  <si>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</si>
  <si>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</si>
  <si>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</si>
  <si>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</si>
  <si>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</si>
  <si>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</si>
  <si>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</si>
  <si>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</si>
  <si>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</si>
  <si>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</si>
  <si>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</si>
  <si>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</si>
  <si>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</si>
  <si>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</si>
  <si>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</si>
  <si>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</si>
  <si>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</si>
  <si>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</si>
  <si>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</si>
  <si>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</si>
  <si>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</si>
  <si>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</si>
  <si>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</si>
  <si>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</si>
  <si>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</si>
  <si>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</si>
  <si>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</si>
  <si>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</si>
  <si>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</si>
  <si>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</si>
  <si>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</si>
  <si>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</si>
  <si>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</si>
  <si>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</si>
  <si>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</si>
  <si>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</si>
  <si>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</si>
  <si>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</si>
  <si>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</si>
  <si>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</si>
  <si>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</si>
  <si>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</si>
  <si>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</si>
  <si>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</si>
  <si>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</si>
  <si>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</si>
  <si>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</si>
  <si>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</si>
  <si>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</si>
  <si>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</si>
  <si>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</si>
  <si>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</si>
  <si>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</si>
  <si>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</si>
  <si>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</si>
  <si>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</si>
  <si>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</si>
  <si>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</si>
  <si>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</si>
  <si>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</si>
  <si>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</si>
  <si>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</si>
  <si>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</si>
  <si>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</si>
  <si>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</si>
  <si>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</si>
  <si>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</si>
  <si>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</si>
  <si>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</si>
  <si>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</si>
  <si>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</si>
  <si>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</si>
  <si>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</si>
  <si>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</si>
  <si>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</si>
  <si>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</si>
  <si>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</si>
  <si>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</si>
  <si>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</si>
  <si>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</si>
  <si>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</si>
  <si>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</si>
  <si>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</si>
  <si>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</si>
  <si>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</si>
  <si>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</si>
  <si>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</si>
  <si>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</si>
  <si>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</si>
  <si>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</si>
  <si>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</si>
  <si>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</si>
  <si>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</si>
  <si>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</si>
  <si>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</si>
  <si>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</si>
  <si>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</si>
  <si>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</si>
  <si>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</si>
  <si>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</si>
  <si>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</si>
  <si>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</si>
  <si>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</si>
  <si>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</si>
  <si>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</si>
  <si>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</si>
  <si>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</si>
  <si>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</si>
  <si>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</si>
  <si>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</si>
  <si>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</si>
  <si>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</si>
  <si>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</si>
  <si>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</si>
  <si>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</si>
  <si>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</si>
  <si>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</si>
  <si>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</si>
  <si>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</si>
  <si>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</si>
  <si>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</si>
  <si>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</si>
  <si>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</si>
  <si>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</si>
  <si>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</si>
  <si>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</si>
  <si>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</si>
  <si>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</si>
  <si>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</si>
  <si>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</si>
  <si>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</si>
  <si>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</si>
  <si>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</si>
  <si>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</si>
  <si>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</si>
  <si>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</si>
  <si>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</si>
  <si>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</si>
  <si>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</si>
  <si>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</si>
  <si>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</si>
  <si>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</si>
  <si>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</si>
  <si>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</si>
  <si>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</si>
  <si>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</si>
  <si>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</si>
  <si>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</si>
  <si>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</si>
  <si>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</si>
  <si>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</si>
  <si>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</si>
  <si>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</si>
  <si>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</si>
  <si>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</si>
  <si>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</si>
  <si>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</si>
  <si>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</si>
  <si>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</si>
  <si>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</si>
  <si>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</si>
  <si>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</si>
  <si>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</si>
  <si>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</si>
  <si>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</si>
  <si>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</si>
  <si>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</si>
  <si>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</si>
  <si>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</si>
  <si>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</si>
  <si>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</si>
  <si>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</si>
  <si>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</si>
  <si>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</si>
  <si>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</si>
  <si>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</si>
  <si>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</si>
  <si>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</si>
  <si>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</si>
  <si>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</si>
  <si>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</si>
  <si>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</si>
  <si>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</si>
  <si>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</si>
  <si>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</si>
  <si>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</si>
  <si>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</si>
  <si>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</si>
  <si>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</si>
  <si>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</si>
  <si>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</si>
  <si>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</si>
  <si>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</si>
  <si>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</si>
  <si>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</si>
  <si>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</si>
  <si>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</si>
  <si>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</si>
  <si>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</si>
  <si>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</si>
  <si>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</si>
  <si>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</si>
  <si>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</si>
  <si>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</si>
  <si>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</si>
  <si>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</si>
  <si>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</si>
  <si>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</si>
  <si>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</si>
  <si>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</si>
  <si>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</si>
  <si>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</si>
  <si>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</si>
  <si>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</si>
  <si>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</si>
  <si>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</si>
  <si>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</si>
  <si>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</si>
  <si>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</si>
  <si>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</si>
  <si>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</si>
  <si>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</si>
  <si>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</si>
  <si>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</si>
  <si>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</si>
  <si>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</si>
  <si>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</si>
  <si>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</si>
  <si>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</si>
  <si>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</si>
  <si>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</si>
  <si>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</si>
  <si>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</si>
  <si>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</si>
  <si>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</si>
  <si>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</si>
  <si>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</si>
  <si>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</si>
  <si>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</si>
  <si>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</si>
  <si>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</si>
  <si>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</si>
  <si>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</si>
  <si>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</si>
  <si>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</si>
  <si>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</si>
  <si>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</si>
  <si>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</si>
  <si>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</si>
  <si>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</si>
  <si>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</si>
  <si>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</si>
  <si>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</si>
  <si>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</si>
  <si>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</si>
  <si>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</si>
  <si>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</si>
  <si>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</si>
  <si>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</si>
  <si>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</si>
  <si>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</si>
  <si>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</si>
  <si>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</si>
  <si>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</si>
  <si>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</si>
  <si>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</si>
  <si>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</si>
  <si>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</si>
  <si>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</si>
  <si>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</si>
  <si>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</si>
  <si>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</si>
  <si>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</si>
  <si>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</si>
  <si>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</si>
  <si>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</si>
  <si>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</si>
  <si>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</si>
  <si>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</si>
  <si>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</si>
  <si>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</si>
  <si>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</si>
  <si>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</si>
  <si>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</si>
  <si>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</si>
  <si>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</si>
  <si>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</si>
  <si>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</si>
  <si>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</si>
  <si>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</si>
  <si>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</si>
  <si>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</si>
  <si>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</si>
  <si>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</si>
  <si>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</si>
  <si>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</si>
  <si>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</si>
  <si>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</si>
  <si>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</si>
  <si>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</si>
  <si>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</si>
  <si>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</si>
  <si>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</si>
  <si>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</si>
  <si>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</si>
  <si>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</si>
  <si>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</si>
  <si>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</si>
  <si>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</si>
  <si>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</si>
  <si>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</si>
  <si>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</si>
  <si>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</si>
  <si>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</si>
  <si>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</si>
  <si>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</si>
  <si>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</si>
  <si>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</si>
  <si>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</si>
  <si>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</si>
  <si>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</si>
  <si>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</si>
  <si>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</si>
  <si>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</si>
  <si>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</si>
  <si>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</si>
  <si>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</si>
  <si>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</si>
  <si>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</si>
  <si>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</si>
  <si>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</si>
  <si>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</si>
  <si>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</si>
  <si>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</si>
  <si>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</si>
  <si>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</si>
  <si>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</si>
  <si>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</si>
  <si>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</si>
  <si>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</si>
  <si>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</si>
  <si>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</si>
  <si>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</si>
  <si>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</si>
  <si>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</si>
  <si>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</si>
  <si>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</si>
  <si>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</si>
  <si>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</si>
  <si>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</si>
  <si>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</si>
  <si>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</si>
  <si>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</si>
  <si>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</si>
  <si>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</si>
  <si>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</si>
  <si>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</si>
  <si>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</si>
  <si>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</si>
  <si>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</si>
  <si>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</si>
  <si>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</si>
  <si>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</si>
  <si>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</si>
  <si>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</si>
  <si>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</si>
  <si>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</si>
  <si>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</si>
  <si>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</si>
  <si>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</si>
  <si>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</si>
  <si>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</si>
  <si>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</si>
  <si>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</si>
  <si>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</si>
  <si>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</si>
  <si>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</si>
  <si>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</si>
  <si>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</si>
  <si>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</si>
  <si>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</si>
  <si>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</si>
  <si>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</si>
  <si>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</si>
  <si>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</si>
  <si>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</si>
  <si>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</si>
  <si>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</si>
  <si>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</si>
  <si>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</si>
  <si>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</si>
  <si>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</si>
  <si>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</si>
  <si>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</si>
  <si>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</si>
  <si>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</si>
  <si>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</si>
  <si>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</si>
  <si>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</si>
  <si>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</si>
  <si>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</si>
  <si>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</si>
  <si>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</si>
  <si>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</si>
  <si>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</si>
  <si>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</si>
  <si>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</si>
  <si>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</si>
  <si>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</si>
  <si>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</si>
  <si>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</si>
  <si>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</si>
  <si>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</si>
  <si>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</si>
  <si>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</si>
  <si>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</si>
  <si>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</si>
  <si>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</si>
  <si>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</si>
  <si>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</si>
  <si>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</si>
  <si>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</si>
  <si>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</si>
  <si>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</si>
  <si>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</si>
  <si>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</si>
  <si>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</si>
  <si>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</si>
  <si>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</si>
  <si>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</si>
  <si>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</si>
  <si>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</si>
  <si>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</si>
  <si>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</si>
  <si>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</si>
  <si>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</si>
  <si>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</si>
  <si>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</si>
  <si>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</si>
  <si>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</si>
  <si>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</si>
  <si>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</si>
  <si>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</si>
  <si>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</si>
  <si>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</si>
  <si>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</si>
  <si>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</si>
  <si>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</si>
  <si>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</si>
  <si>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</si>
  <si>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</si>
  <si>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</si>
  <si>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</si>
  <si>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</si>
  <si>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</si>
  <si>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</si>
  <si>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</si>
  <si>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</si>
  <si>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</si>
  <si>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</si>
  <si>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</si>
  <si>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</si>
  <si>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</si>
  <si>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</si>
  <si>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</si>
  <si>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</si>
  <si>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</si>
  <si>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</si>
  <si>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</si>
  <si>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</si>
  <si>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</si>
  <si>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</si>
  <si>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</si>
  <si>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</si>
  <si>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</si>
  <si>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</si>
  <si>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</si>
  <si>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</si>
  <si>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</si>
  <si>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</si>
  <si>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</si>
  <si>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</si>
  <si>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</si>
  <si>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</si>
  <si>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</si>
  <si>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</si>
  <si>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</si>
  <si>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</si>
  <si>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</si>
  <si>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</si>
  <si>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</si>
  <si>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</si>
  <si>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</si>
  <si>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</si>
  <si>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</si>
  <si>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</si>
  <si>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</si>
  <si>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</si>
  <si>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</si>
  <si>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</si>
  <si>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</si>
  <si>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</si>
  <si>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</si>
  <si>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</si>
  <si>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</si>
  <si>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</si>
  <si>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</si>
  <si>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</si>
  <si>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</si>
  <si>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</si>
  <si>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</si>
  <si>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</si>
  <si>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</si>
  <si>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</si>
  <si>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</si>
  <si>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</si>
  <si>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</si>
  <si>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</si>
  <si>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</si>
  <si>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</si>
  <si>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</si>
  <si>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</si>
  <si>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</si>
  <si>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</si>
  <si>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</si>
  <si>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</si>
  <si>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</si>
  <si>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</si>
  <si>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</si>
  <si>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</si>
  <si>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</si>
  <si>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</si>
  <si>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</si>
  <si>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</si>
  <si>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</si>
  <si>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</si>
  <si>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</si>
  <si>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</si>
  <si>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</si>
  <si>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</si>
  <si>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</si>
  <si>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</si>
  <si>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</si>
  <si>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</si>
  <si>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</si>
  <si>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</si>
  <si>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</si>
  <si>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</si>
  <si>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</si>
  <si>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</si>
  <si>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</si>
  <si>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</si>
  <si>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</si>
  <si>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</si>
  <si>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</si>
  <si>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</si>
  <si>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</si>
  <si>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</si>
  <si>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</si>
  <si>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</si>
  <si>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</si>
  <si>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</si>
  <si>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</si>
  <si>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</si>
  <si>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</si>
  <si>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</si>
  <si>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</si>
  <si>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</si>
  <si>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</si>
  <si>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</si>
  <si>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</si>
  <si>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</si>
  <si>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</si>
  <si>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</si>
  <si>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</si>
  <si>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</si>
  <si>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</si>
  <si>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</si>
  <si>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</si>
  <si>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</si>
  <si>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</si>
  <si>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</si>
  <si>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</si>
  <si>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</si>
  <si>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</si>
  <si>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</si>
  <si>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</si>
  <si>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</si>
  <si>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</si>
  <si>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</si>
  <si>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</si>
  <si>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</si>
  <si>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</si>
  <si>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</si>
  <si>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</si>
  <si>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</si>
  <si>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</si>
  <si>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</si>
  <si>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</si>
  <si>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</si>
  <si>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</si>
  <si>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</si>
  <si>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</si>
  <si>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</si>
  <si>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</si>
  <si>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</si>
  <si>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</si>
  <si>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</si>
  <si>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</si>
  <si>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</si>
  <si>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</si>
  <si>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</si>
  <si>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</si>
  <si>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</si>
  <si>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</si>
  <si>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</si>
  <si>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</si>
  <si>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</si>
  <si>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</si>
  <si>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</si>
  <si>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</si>
  <si>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</si>
  <si>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</si>
  <si>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</si>
  <si>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</si>
  <si>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</si>
  <si>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</si>
  <si>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</si>
  <si>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</si>
  <si>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</si>
  <si>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</si>
  <si>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</si>
  <si>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</si>
  <si>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</si>
  <si>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</si>
  <si>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</si>
  <si>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</si>
  <si>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</si>
  <si>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</si>
  <si>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</si>
  <si>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</si>
  <si>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</si>
  <si>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</si>
  <si>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</si>
  <si>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</si>
  <si>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</si>
  <si>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</si>
  <si>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</si>
  <si>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</si>
  <si>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</si>
  <si>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</si>
  <si>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</si>
  <si>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</si>
  <si>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</si>
  <si>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</si>
  <si>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</si>
  <si>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</si>
  <si>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</si>
  <si>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</si>
  <si>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</si>
  <si>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</si>
  <si>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</si>
  <si>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</si>
  <si>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</si>
  <si>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</si>
  <si>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</si>
  <si>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</si>
  <si>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</si>
  <si>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</si>
  <si>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</si>
  <si>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</si>
  <si>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</si>
  <si>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</si>
  <si>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</si>
  <si>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</si>
  <si>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</si>
  <si>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</si>
  <si>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</si>
  <si>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</si>
  <si>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</si>
  <si>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</si>
  <si>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</si>
  <si>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</si>
  <si>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</si>
  <si>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</si>
  <si>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</si>
  <si>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</si>
  <si>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</si>
  <si>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</si>
  <si>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</si>
  <si>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</si>
  <si>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</si>
  <si>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</si>
  <si>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</si>
  <si>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</si>
  <si>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</si>
  <si>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</si>
  <si>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</si>
  <si>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</si>
  <si>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</si>
  <si>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</si>
  <si>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</si>
  <si>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</si>
  <si>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</si>
  <si>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</si>
  <si>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</si>
  <si>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</si>
  <si>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</si>
  <si>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</si>
  <si>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</si>
  <si>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</si>
  <si>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</si>
  <si>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</si>
  <si>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</si>
  <si>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</si>
  <si>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</si>
  <si>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</si>
  <si>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</si>
  <si>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</si>
  <si>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</si>
  <si>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</si>
  <si>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</si>
  <si>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</si>
  <si>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</si>
  <si>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</si>
  <si>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</si>
  <si>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</si>
  <si>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</si>
  <si>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</si>
  <si>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</si>
  <si>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</si>
  <si>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</si>
  <si>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</si>
  <si>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</si>
  <si>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</si>
  <si>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</si>
  <si>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</si>
  <si>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</si>
  <si>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</si>
  <si>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</si>
  <si>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</si>
  <si>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</si>
  <si>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</si>
  <si>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</si>
  <si>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</si>
  <si>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</si>
  <si>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</si>
  <si>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</si>
  <si>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</si>
  <si>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</si>
  <si>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</si>
  <si>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</si>
  <si>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</si>
  <si>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</si>
  <si>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</si>
  <si>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</si>
  <si>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</si>
  <si>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</si>
  <si>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</si>
  <si>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</si>
  <si>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</si>
  <si>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</si>
  <si>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</si>
  <si>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</si>
  <si>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</si>
  <si>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</si>
  <si>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</si>
  <si>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</si>
  <si>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</si>
  <si>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</si>
  <si>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</si>
  <si>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</si>
  <si>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</si>
  <si>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</si>
  <si>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</si>
  <si>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</si>
  <si>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</si>
  <si>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</si>
  <si>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</si>
  <si>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</si>
  <si>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</si>
  <si>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</si>
  <si>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</si>
  <si>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</si>
  <si>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</si>
  <si>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</si>
  <si>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</si>
  <si>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</si>
  <si>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</si>
  <si>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</si>
  <si>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</si>
  <si>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</si>
  <si>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</si>
  <si>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</si>
  <si>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</si>
  <si>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</si>
  <si>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</si>
  <si>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</si>
  <si>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</si>
  <si>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</si>
  <si>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</si>
  <si>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</si>
  <si>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</si>
  <si>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</si>
  <si>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</si>
  <si>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</si>
  <si>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</si>
  <si>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</si>
  <si>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</si>
  <si>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</si>
  <si>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</si>
  <si>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</si>
  <si>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</si>
  <si>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</si>
  <si>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</si>
  <si>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</si>
  <si>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</si>
  <si>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</si>
  <si>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</si>
  <si>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</si>
  <si>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</si>
  <si>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</si>
  <si>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</si>
  <si>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</si>
  <si>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</si>
  <si>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</si>
  <si>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</si>
  <si>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</si>
  <si>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</si>
  <si>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</si>
  <si>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</si>
  <si>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</si>
  <si>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</si>
  <si>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</si>
  <si>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</si>
  <si>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</si>
  <si>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</si>
  <si>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</si>
  <si>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</si>
  <si>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</si>
  <si>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</si>
  <si>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</si>
  <si>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</si>
  <si>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</si>
  <si>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</si>
  <si>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</si>
  <si>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</si>
  <si>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</si>
  <si>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</si>
  <si>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</si>
  <si>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</si>
  <si>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</si>
  <si>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</si>
  <si>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</si>
  <si>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</si>
  <si>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</si>
  <si>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</si>
  <si>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</si>
  <si>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</si>
  <si>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</si>
  <si>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</si>
  <si>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</si>
  <si>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</si>
  <si>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</si>
  <si>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</si>
  <si>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</si>
  <si>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</si>
  <si>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</si>
  <si>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</si>
  <si>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</si>
  <si>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</si>
  <si>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</si>
  <si>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</si>
  <si>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</si>
  <si>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</si>
  <si>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</si>
  <si>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</si>
  <si>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</si>
  <si>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</si>
  <si>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</si>
  <si>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</si>
  <si>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</si>
  <si>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</si>
  <si>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</si>
  <si>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</si>
  <si>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</si>
  <si>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</si>
  <si>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</si>
  <si>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</si>
  <si>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</si>
  <si>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</si>
  <si>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</si>
  <si>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</si>
  <si>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</si>
  <si>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</si>
  <si>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</si>
  <si>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</si>
  <si>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</si>
  <si>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</si>
  <si>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</si>
  <si>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</si>
  <si>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</si>
  <si>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</si>
  <si>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</si>
  <si>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</si>
  <si>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</si>
  <si>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</si>
  <si>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</si>
  <si>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</si>
  <si>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</si>
  <si>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</si>
  <si>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</si>
  <si>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</si>
  <si>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</si>
  <si>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</si>
  <si>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</si>
  <si>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</si>
  <si>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</si>
  <si>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</si>
  <si>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</si>
  <si>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</si>
  <si>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</si>
  <si>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</si>
  <si>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</si>
  <si>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</si>
  <si>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</si>
  <si>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</si>
  <si>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</si>
  <si>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</si>
  <si>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</si>
  <si>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</si>
  <si>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</si>
  <si>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</si>
  <si>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</si>
  <si>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</si>
  <si>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</si>
  <si>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</si>
  <si>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</si>
  <si>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</si>
  <si>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</si>
  <si>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</si>
  <si>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</si>
  <si>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</si>
  <si>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</si>
  <si>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</si>
  <si>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</si>
  <si>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</si>
  <si>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</si>
  <si>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</si>
  <si>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</si>
  <si>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</si>
  <si>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</si>
  <si>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</si>
  <si>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</si>
  <si>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</si>
  <si>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</si>
  <si>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</si>
  <si>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</si>
  <si>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</si>
  <si>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</si>
  <si>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</si>
  <si>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</si>
  <si>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</si>
  <si>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</si>
  <si>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</si>
  <si>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</si>
  <si>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</si>
  <si>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</si>
  <si>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</si>
  <si>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</si>
  <si>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</si>
  <si>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</si>
  <si>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</si>
  <si>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</si>
  <si>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</si>
  <si>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</si>
  <si>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</si>
  <si>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</si>
  <si>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</si>
  <si>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</si>
  <si>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</si>
  <si>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</si>
  <si>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</si>
  <si>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</si>
  <si>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</si>
  <si>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</si>
  <si>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</si>
  <si>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</si>
  <si>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</si>
  <si>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</si>
  <si>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</si>
  <si>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</si>
  <si>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</si>
  <si>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</si>
  <si>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</si>
  <si>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</si>
  <si>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</si>
  <si>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</si>
  <si>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</si>
  <si>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</si>
  <si>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</si>
  <si>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</si>
  <si>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</si>
  <si>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</si>
  <si>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</si>
  <si>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</si>
  <si>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</si>
  <si>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</si>
  <si>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</si>
  <si>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</si>
  <si>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</si>
  <si>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</si>
  <si>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</si>
  <si>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</si>
  <si>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</si>
  <si>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</si>
  <si>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</si>
  <si>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</si>
  <si>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</si>
  <si>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</si>
  <si>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</si>
  <si>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</si>
  <si>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</si>
  <si>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</si>
  <si>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</si>
  <si>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</si>
  <si>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</si>
  <si>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</si>
  <si>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</si>
  <si>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</si>
  <si>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</si>
  <si>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</si>
  <si>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</si>
  <si>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</si>
  <si>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</si>
  <si>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</si>
  <si>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</si>
  <si>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</si>
  <si>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</si>
  <si>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</si>
  <si>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</si>
  <si>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</si>
  <si>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</si>
  <si>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</si>
  <si>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</si>
  <si>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</si>
  <si>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</si>
  <si>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</si>
  <si>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</si>
  <si>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</si>
  <si>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</si>
  <si>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</si>
  <si>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</si>
  <si>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</si>
  <si>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</si>
  <si>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</si>
  <si>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</si>
  <si>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</si>
  <si>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</si>
  <si>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</si>
  <si>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</si>
  <si>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</si>
  <si>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</si>
  <si>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</si>
  <si>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</si>
  <si>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</si>
  <si>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</si>
  <si>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</si>
  <si>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</si>
  <si>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</si>
  <si>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</si>
  <si>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</si>
  <si>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</si>
  <si>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</si>
  <si>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</si>
  <si>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</si>
  <si>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</si>
  <si>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</si>
  <si>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</si>
  <si>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</si>
  <si>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</si>
  <si>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</si>
  <si>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</si>
  <si>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</si>
  <si>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</si>
  <si>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</si>
  <si>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</si>
  <si>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</si>
  <si>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</si>
  <si>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</si>
  <si>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</si>
  <si>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</si>
  <si>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</si>
  <si>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</si>
  <si>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</si>
  <si>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</si>
  <si>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</si>
  <si>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</si>
  <si>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</si>
  <si>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</si>
  <si>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</si>
  <si>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</si>
  <si>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</si>
  <si>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</si>
  <si>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</si>
  <si>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</si>
  <si>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</si>
  <si>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</si>
  <si>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</si>
  <si>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</si>
  <si>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</si>
  <si>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</si>
  <si>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</si>
  <si>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</si>
  <si>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</si>
  <si>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</si>
  <si>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</si>
  <si>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</si>
  <si>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</si>
  <si>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</si>
  <si>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</si>
  <si>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</si>
  <si>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</si>
  <si>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</si>
  <si>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</si>
  <si>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</si>
  <si>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</si>
  <si>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</si>
  <si>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</si>
  <si>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</si>
  <si>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</si>
  <si>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</si>
  <si>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</si>
  <si>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</si>
  <si>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</si>
  <si>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</si>
  <si>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</si>
  <si>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</si>
  <si>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</si>
  <si>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</si>
  <si>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</si>
  <si>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</si>
  <si>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</si>
  <si>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</si>
  <si>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</si>
  <si>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</si>
  <si>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</si>
  <si>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</si>
  <si>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</si>
  <si>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</si>
  <si>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</si>
  <si>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</si>
  <si>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</si>
  <si>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</si>
  <si>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</si>
  <si>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</si>
  <si>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</si>
  <si>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</si>
  <si>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</si>
  <si>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</si>
  <si>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</si>
  <si>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</si>
  <si>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</si>
  <si>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</si>
  <si>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</si>
  <si>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</si>
  <si>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</si>
  <si>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</si>
  <si>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</si>
  <si>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</si>
  <si>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</si>
  <si>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</si>
  <si>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</si>
  <si>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</si>
  <si>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</si>
  <si>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</si>
  <si>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</si>
  <si>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</si>
  <si>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</si>
  <si>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</si>
  <si>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</si>
  <si>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</si>
  <si>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</si>
  <si>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</si>
  <si>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</si>
  <si>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</si>
  <si>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</si>
  <si>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</si>
  <si>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</si>
  <si>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</si>
  <si>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</si>
  <si>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</si>
  <si>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</si>
  <si>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</si>
  <si>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</si>
  <si>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</si>
  <si>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</si>
  <si>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</si>
  <si>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</si>
  <si>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</si>
  <si>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</si>
  <si>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</si>
  <si>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</si>
  <si>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</si>
  <si>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</si>
  <si>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</si>
  <si>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</si>
  <si>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</si>
  <si>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</si>
  <si>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</si>
  <si>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</si>
  <si>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</si>
  <si>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</si>
  <si>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</si>
  <si>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</si>
  <si>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</si>
  <si>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</si>
  <si>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</si>
  <si>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</si>
  <si>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</si>
  <si>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</si>
  <si>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</si>
  <si>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</si>
  <si>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</si>
  <si>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</si>
  <si>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</si>
  <si>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</si>
  <si>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</si>
  <si>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</si>
  <si>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</si>
  <si>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</si>
  <si>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</si>
  <si>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</si>
  <si>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</si>
  <si>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</si>
  <si>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</si>
  <si>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</si>
  <si>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</si>
  <si>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</si>
  <si>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</si>
  <si>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</si>
  <si>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</si>
  <si>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</si>
  <si>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</si>
  <si>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</si>
  <si>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</si>
  <si>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</si>
  <si>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</si>
  <si>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</si>
  <si>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</si>
  <si>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</si>
  <si>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</si>
  <si>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</si>
  <si>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</si>
  <si>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</si>
  <si>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</si>
  <si>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</si>
  <si>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</si>
  <si>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</si>
  <si>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</si>
  <si>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</si>
  <si>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</si>
  <si>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</si>
  <si>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</si>
  <si>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</si>
  <si>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</si>
  <si>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</si>
  <si>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</si>
  <si>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</si>
  <si>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</si>
  <si>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</si>
  <si>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</si>
  <si>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</si>
  <si>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</si>
  <si>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</si>
  <si>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</si>
  <si>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</si>
  <si>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</si>
  <si>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</si>
  <si>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</si>
  <si>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</si>
  <si>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</si>
  <si>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</si>
  <si>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</si>
  <si>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</si>
  <si>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</si>
  <si>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</si>
  <si>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</si>
  <si>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</si>
  <si>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</si>
  <si>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</si>
  <si>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</si>
  <si>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</si>
  <si>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</si>
  <si>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</si>
  <si>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</si>
  <si>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</si>
  <si>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</si>
  <si>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</si>
  <si>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</si>
  <si>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</si>
  <si>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</si>
  <si>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</si>
  <si>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</si>
  <si>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</si>
  <si>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</si>
  <si>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</si>
  <si>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</si>
  <si>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</si>
  <si>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</si>
  <si>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</si>
  <si>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</si>
  <si>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</si>
  <si>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</si>
  <si>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</si>
  <si>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</si>
  <si>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</si>
  <si>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</si>
  <si>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</si>
  <si>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</si>
  <si>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</si>
  <si>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</si>
  <si>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</si>
  <si>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</si>
  <si>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</si>
  <si>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</si>
  <si>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</si>
  <si>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</si>
  <si>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</si>
  <si>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</si>
  <si>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</si>
  <si>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</si>
  <si>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</si>
  <si>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</si>
  <si>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</si>
  <si>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</si>
  <si>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</si>
  <si>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</si>
  <si>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</si>
  <si>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</si>
  <si>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</si>
  <si>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</si>
  <si>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</si>
  <si>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</si>
  <si>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</si>
  <si>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</si>
  <si>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</si>
  <si>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</si>
  <si>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</si>
  <si>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</si>
  <si>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</si>
  <si>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</si>
  <si>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</si>
  <si>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</si>
  <si>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</si>
  <si>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</si>
  <si>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</si>
  <si>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</si>
  <si>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</si>
  <si>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</si>
  <si>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</si>
  <si>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</si>
  <si>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</si>
  <si>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</si>
  <si>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</si>
  <si>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</si>
  <si>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</si>
  <si>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</si>
  <si>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</si>
  <si>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</si>
  <si>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</si>
  <si>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</si>
  <si>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</si>
  <si>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</si>
  <si>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</si>
  <si>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</si>
  <si>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</si>
  <si>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</si>
  <si>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</si>
  <si>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</si>
  <si>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</si>
  <si>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</si>
  <si>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</si>
  <si>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</si>
  <si>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</si>
  <si>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</si>
  <si>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</si>
  <si>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</si>
  <si>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</si>
  <si>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</si>
  <si>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</si>
  <si>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</si>
  <si>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</si>
  <si>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</si>
  <si>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</si>
  <si>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</si>
  <si>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</si>
  <si>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</si>
  <si>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</si>
  <si>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</si>
  <si>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</si>
  <si>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</si>
  <si>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</si>
  <si>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</si>
  <si>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</si>
  <si>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</si>
  <si>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</si>
  <si>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</si>
  <si>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</si>
  <si>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</si>
  <si>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</si>
  <si>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</si>
  <si>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</si>
  <si>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</si>
  <si>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</si>
  <si>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</si>
  <si>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</si>
  <si>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</si>
  <si>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</si>
  <si>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</si>
  <si>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</si>
  <si>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</si>
  <si>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</si>
  <si>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</si>
  <si>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</si>
  <si>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</si>
  <si>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</si>
  <si>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</si>
  <si>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</si>
  <si>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</si>
  <si>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</si>
  <si>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</si>
  <si>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</si>
  <si>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</si>
  <si>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</si>
  <si>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</si>
  <si>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</si>
  <si>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</si>
  <si>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</si>
  <si>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</si>
  <si>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</si>
  <si>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</si>
  <si>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</si>
  <si>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</si>
  <si>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</si>
  <si>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</si>
  <si>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</si>
  <si>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</si>
  <si>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</si>
  <si>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</si>
  <si>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</si>
  <si>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</si>
  <si>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</si>
  <si>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</si>
  <si>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</si>
  <si>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</si>
  <si>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</si>
  <si>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</si>
  <si>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</si>
  <si>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</si>
  <si>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</si>
  <si>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</si>
  <si>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</si>
  <si>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</si>
  <si>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</si>
  <si>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</si>
  <si>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</si>
  <si>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</si>
  <si>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</si>
  <si>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</si>
  <si>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</si>
  <si>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</si>
  <si>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</si>
  <si>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</si>
  <si>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</si>
  <si>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</si>
  <si>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</si>
  <si>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</si>
  <si>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</si>
  <si>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</si>
  <si>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</si>
  <si>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</si>
  <si>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</si>
  <si>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</si>
  <si>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</si>
  <si>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</si>
  <si>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</si>
  <si>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</si>
  <si>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</si>
  <si>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</si>
  <si>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</si>
  <si>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</si>
  <si>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</si>
  <si>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</si>
  <si>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</si>
  <si>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</si>
  <si>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</si>
  <si>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</si>
  <si>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</si>
  <si>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</si>
  <si>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</si>
  <si>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</si>
  <si>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</si>
  <si>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</si>
  <si>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</si>
  <si>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</si>
  <si>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</si>
  <si>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</si>
  <si>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</si>
  <si>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</si>
  <si>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</si>
  <si>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</si>
  <si>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</si>
  <si>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</si>
  <si>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</si>
  <si>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</si>
  <si>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</si>
  <si>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</si>
  <si>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</si>
  <si>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</si>
  <si>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</si>
  <si>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</si>
  <si>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</si>
  <si>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</si>
  <si>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</si>
  <si>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</si>
  <si>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</si>
  <si>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</si>
  <si>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</si>
  <si>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</si>
  <si>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</si>
  <si>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</si>
  <si>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</si>
  <si>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</si>
  <si>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</si>
  <si>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</si>
  <si>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</si>
  <si>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</si>
  <si>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</si>
  <si>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</si>
  <si>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</si>
  <si>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</si>
  <si>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</si>
  <si>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</si>
  <si>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</si>
  <si>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</si>
  <si>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</si>
  <si>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</si>
  <si>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</si>
  <si>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</si>
  <si>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</si>
  <si>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</si>
  <si>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</si>
  <si>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</si>
  <si>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</si>
  <si>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</si>
  <si>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</si>
  <si>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</si>
  <si>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</si>
  <si>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</si>
  <si>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</si>
  <si>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</si>
  <si>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</si>
  <si>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</si>
  <si>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</si>
  <si>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</si>
  <si>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</si>
  <si>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</si>
  <si>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</si>
  <si>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</si>
  <si>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</si>
  <si>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</si>
  <si>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</si>
  <si>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</si>
  <si>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</si>
  <si>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</si>
  <si>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</si>
  <si>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</si>
  <si>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</si>
  <si>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</si>
  <si>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</si>
  <si>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</si>
  <si>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</si>
  <si>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</si>
  <si>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</si>
  <si>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</si>
  <si>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</si>
  <si>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</si>
  <si>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</si>
  <si>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</si>
  <si>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</si>
  <si>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</si>
  <si>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</si>
  <si>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</si>
  <si>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</si>
  <si>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</si>
  <si>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</si>
  <si>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</si>
  <si>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</si>
  <si>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</si>
  <si>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</si>
  <si>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</si>
  <si>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</si>
  <si>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</si>
  <si>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</si>
  <si>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</si>
  <si>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</si>
  <si>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</si>
  <si>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</si>
  <si>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</si>
  <si>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</si>
  <si>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</si>
  <si>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</si>
  <si>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</si>
  <si>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</si>
  <si>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</si>
  <si>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</si>
  <si>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</si>
  <si>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</si>
  <si>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</si>
  <si>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</si>
  <si>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</si>
  <si>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</si>
  <si>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</si>
  <si>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</si>
  <si>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</si>
  <si>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</si>
  <si>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</si>
  <si>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</si>
  <si>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</si>
  <si>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</si>
  <si>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</si>
  <si>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</si>
  <si>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</si>
  <si>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</si>
  <si>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</si>
  <si>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</si>
  <si>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</si>
  <si>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</si>
  <si>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</si>
  <si>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</si>
  <si>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</si>
  <si>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</si>
  <si>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</si>
  <si>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</si>
  <si>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</si>
  <si>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</si>
  <si>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</si>
  <si>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</si>
  <si>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</si>
  <si>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</si>
  <si>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</si>
  <si>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</si>
  <si>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</si>
  <si>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</si>
  <si>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</si>
  <si>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</si>
  <si>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</si>
  <si>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</si>
  <si>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</si>
  <si>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</si>
  <si>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</si>
  <si>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</si>
  <si>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</si>
  <si>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</si>
  <si>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</si>
  <si>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</si>
  <si>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</si>
  <si>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</si>
  <si>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</si>
  <si>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</si>
  <si>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</si>
  <si>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</si>
  <si>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</si>
  <si>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</si>
  <si>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</si>
  <si>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</si>
  <si>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</si>
  <si>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</si>
  <si>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</si>
  <si>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</si>
  <si>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</si>
  <si>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</si>
  <si>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</si>
  <si>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</si>
  <si>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</si>
  <si>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</si>
  <si>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</si>
  <si>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</si>
  <si>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</si>
  <si>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</si>
  <si>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</si>
  <si>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</si>
  <si>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</si>
  <si>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</si>
  <si>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</si>
  <si>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</si>
  <si>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</si>
  <si>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</si>
  <si>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</si>
  <si>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</si>
  <si>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</si>
  <si>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</si>
  <si>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</si>
  <si>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</si>
  <si>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</si>
  <si>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</si>
  <si>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</si>
  <si>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</si>
  <si>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</si>
  <si>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</si>
  <si>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</si>
  <si>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</si>
  <si>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</si>
  <si>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</si>
  <si>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</si>
  <si>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</si>
  <si>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</si>
  <si>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</si>
  <si>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</si>
  <si>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</si>
  <si>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</si>
  <si>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</si>
  <si>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</si>
  <si>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</si>
  <si>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</si>
  <si>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</si>
  <si>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</si>
  <si>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</si>
  <si>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</si>
  <si>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</si>
  <si>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</si>
  <si>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</si>
  <si>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</si>
  <si>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</si>
  <si>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</si>
  <si>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</si>
  <si>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</si>
  <si>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</si>
  <si>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</si>
  <si>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</si>
  <si>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</si>
  <si>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</si>
  <si>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</si>
  <si>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</si>
  <si>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</si>
  <si>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</si>
  <si>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</si>
  <si>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</si>
  <si>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</si>
  <si>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</si>
  <si>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</si>
  <si>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</si>
  <si>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</si>
  <si>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</si>
  <si>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</si>
  <si>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</si>
  <si>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</si>
  <si>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</si>
  <si>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</si>
  <si>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</si>
  <si>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</si>
  <si>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</si>
  <si>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</si>
  <si>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</si>
  <si>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</si>
  <si>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</si>
  <si>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</si>
  <si>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</si>
  <si>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</si>
  <si>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</si>
  <si>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</si>
  <si>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</si>
  <si>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</si>
  <si>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</si>
  <si>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</si>
  <si>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</si>
  <si>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</si>
  <si>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</si>
  <si>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</si>
  <si>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</si>
  <si>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</si>
  <si>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</si>
  <si>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</si>
  <si>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</si>
  <si>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</si>
  <si>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</si>
  <si>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</si>
  <si>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</si>
  <si>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</si>
  <si>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</si>
  <si>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</si>
  <si>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</si>
  <si>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</si>
  <si>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</si>
  <si>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</si>
  <si>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</si>
  <si>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</si>
  <si>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</si>
  <si>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</si>
  <si>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</si>
  <si>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</si>
  <si>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</si>
  <si>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</si>
  <si>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</si>
  <si>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</si>
  <si>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</si>
  <si>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</si>
  <si>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</si>
  <si>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</si>
  <si>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</si>
  <si>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</si>
  <si>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</si>
  <si>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</si>
  <si>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</si>
  <si>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</si>
  <si>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</si>
  <si>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</si>
  <si>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</si>
  <si>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</si>
  <si>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</si>
  <si>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</si>
  <si>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</si>
  <si>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</si>
  <si>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</si>
  <si>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</si>
  <si>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</si>
  <si>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</si>
  <si>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</si>
  <si>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</si>
  <si>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</si>
  <si>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</si>
  <si>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</si>
  <si>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</si>
  <si>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</si>
  <si>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</si>
  <si>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</si>
  <si>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</si>
  <si>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</si>
  <si>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</si>
  <si>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</si>
  <si>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</si>
  <si>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</si>
  <si>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</si>
  <si>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</si>
  <si>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</si>
  <si>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</si>
  <si>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</si>
  <si>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</si>
  <si>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</si>
  <si>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</si>
  <si>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</si>
  <si>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</si>
  <si>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</si>
  <si>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</si>
  <si>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</si>
  <si>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</si>
  <si>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</si>
  <si>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</si>
  <si>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</si>
  <si>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</si>
  <si>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</si>
  <si>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</si>
  <si>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</si>
  <si>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</si>
  <si>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</si>
  <si>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</si>
  <si>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</si>
  <si>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</si>
  <si>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</si>
  <si>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</si>
  <si>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</si>
  <si>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</si>
  <si>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</si>
  <si>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</si>
  <si>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</si>
  <si>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</si>
  <si>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</si>
  <si>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</si>
  <si>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</si>
  <si>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</si>
  <si>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</si>
  <si>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</si>
  <si>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</si>
  <si>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</si>
  <si>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</si>
  <si>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</si>
  <si>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</si>
  <si>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</si>
  <si>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</si>
  <si>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</si>
  <si>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</si>
  <si>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</si>
  <si>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</si>
  <si>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</si>
  <si>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</si>
  <si>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</si>
  <si>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</si>
  <si>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</si>
  <si>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</si>
  <si>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</si>
  <si>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</si>
  <si>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</si>
  <si>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</si>
  <si>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</si>
  <si>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</si>
  <si>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</si>
  <si>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</si>
  <si>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</si>
  <si>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</si>
  <si>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</si>
  <si>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</si>
  <si>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</si>
  <si>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</si>
  <si>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</si>
  <si>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</si>
  <si>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</si>
  <si>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</si>
  <si>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</si>
  <si>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</si>
  <si>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</si>
  <si>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</si>
  <si>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</si>
  <si>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</si>
  <si>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</si>
  <si>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</si>
  <si>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</si>
  <si>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</si>
  <si>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</si>
  <si>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</si>
  <si>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</si>
  <si>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</si>
  <si>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</si>
  <si>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</si>
  <si>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</si>
  <si>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</si>
  <si>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</si>
  <si>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</si>
  <si>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</si>
  <si>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</si>
  <si>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</si>
  <si>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</si>
  <si>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</si>
  <si>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</si>
  <si>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</si>
  <si>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</si>
  <si>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</si>
  <si>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</si>
  <si>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</si>
  <si>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</si>
  <si>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</si>
  <si>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</si>
  <si>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</si>
  <si>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</si>
  <si>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</si>
  <si>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</si>
  <si>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</si>
  <si>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</si>
  <si>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</si>
  <si>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</si>
  <si>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</si>
  <si>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</si>
  <si>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</si>
  <si>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</si>
  <si>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</si>
  <si>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</si>
  <si>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</si>
  <si>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</si>
  <si>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</si>
  <si>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</si>
  <si>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</si>
  <si>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</si>
  <si>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</si>
  <si>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</si>
  <si>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</si>
  <si>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</si>
  <si>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</si>
  <si>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</si>
  <si>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</si>
  <si>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</si>
  <si>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</si>
  <si>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</si>
  <si>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</si>
  <si>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</si>
  <si>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</si>
  <si>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</si>
  <si>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</si>
  <si>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</si>
  <si>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</si>
  <si>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</si>
  <si>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</si>
  <si>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</si>
  <si>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</si>
  <si>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</si>
  <si>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</si>
  <si>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</si>
  <si>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</si>
  <si>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</si>
  <si>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</si>
  <si>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</si>
  <si>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</si>
  <si>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</si>
  <si>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</si>
  <si>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</si>
  <si>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</si>
  <si>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</si>
  <si>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</si>
  <si>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</si>
  <si>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</si>
  <si>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</si>
  <si>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</si>
  <si>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</si>
  <si>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</si>
  <si>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</si>
  <si>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</si>
  <si>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</si>
  <si>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</si>
  <si>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</si>
  <si>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</si>
  <si>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</si>
  <si>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</si>
  <si>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</si>
  <si>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</si>
  <si>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</si>
  <si>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</si>
  <si>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</si>
  <si>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</si>
  <si>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</si>
  <si>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</si>
  <si>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</si>
  <si>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</si>
  <si>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</si>
  <si>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</si>
  <si>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</si>
  <si>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</si>
  <si>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</si>
  <si>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</si>
  <si>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</si>
  <si>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</si>
  <si>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</si>
  <si>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</si>
  <si>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</si>
  <si>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</si>
  <si>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</si>
  <si>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</si>
  <si>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</si>
  <si>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</si>
  <si>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</si>
  <si>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</si>
  <si>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</si>
  <si>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</si>
  <si>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</si>
  <si>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</si>
  <si>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</si>
  <si>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</si>
  <si>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</si>
  <si>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</si>
  <si>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</si>
  <si>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</si>
  <si>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</si>
  <si>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</si>
  <si>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</si>
  <si>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</si>
  <si>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</si>
  <si>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</si>
  <si>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</si>
  <si>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</si>
  <si>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</si>
  <si>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</si>
  <si>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</si>
  <si>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</si>
  <si>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</si>
  <si>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</si>
  <si>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</si>
  <si>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</si>
  <si>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</si>
  <si>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</si>
  <si>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</si>
  <si>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</si>
  <si>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</si>
  <si>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</si>
  <si>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</si>
  <si>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</si>
  <si>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</si>
  <si>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</si>
  <si>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</si>
  <si>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</si>
  <si>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</si>
  <si>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</si>
  <si>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</si>
  <si>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</si>
  <si>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</si>
  <si>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</si>
  <si>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</si>
  <si>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</si>
  <si>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</si>
  <si>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</si>
  <si>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</si>
  <si>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</si>
  <si>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</si>
  <si>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</si>
  <si>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</si>
  <si>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</si>
  <si>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</si>
  <si>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</si>
  <si>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</si>
  <si>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</si>
  <si>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</si>
  <si>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</si>
  <si>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</si>
  <si>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</si>
  <si>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</si>
  <si>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</si>
  <si>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</si>
  <si>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</si>
  <si>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</si>
  <si>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</si>
  <si>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</si>
  <si>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</si>
  <si>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</si>
  <si>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</si>
  <si>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</si>
  <si>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</si>
  <si>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</si>
  <si>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</si>
  <si>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</si>
  <si>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</si>
  <si>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</si>
  <si>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</si>
  <si>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</si>
  <si>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</si>
  <si>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</si>
  <si>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</si>
  <si>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</si>
  <si>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</si>
  <si>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</si>
  <si>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</si>
  <si>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</si>
  <si>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</si>
  <si>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</si>
  <si>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</si>
  <si>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</si>
  <si>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</si>
  <si>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</si>
  <si>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</si>
  <si>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</si>
  <si>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</si>
  <si>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</si>
  <si>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</si>
  <si>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</si>
  <si>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</si>
  <si>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</si>
  <si>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</si>
  <si>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</si>
  <si>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</si>
  <si>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</si>
  <si>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</si>
  <si>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</si>
  <si>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</si>
  <si>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</si>
  <si>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</si>
  <si>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</si>
  <si>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</si>
  <si>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</si>
  <si>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</si>
  <si>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</si>
  <si>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</si>
  <si>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</si>
  <si>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</si>
  <si>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</si>
  <si>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</si>
  <si>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</si>
  <si>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</si>
  <si>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</si>
  <si>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</si>
  <si>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</si>
  <si>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</si>
  <si>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</si>
  <si>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</si>
  <si>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</si>
  <si>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</si>
  <si>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</si>
  <si>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</si>
  <si>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</si>
  <si>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</si>
  <si>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</si>
  <si>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</si>
  <si>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</si>
  <si>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</si>
  <si>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</si>
  <si>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</si>
  <si>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</si>
  <si>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</si>
  <si>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</si>
  <si>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</si>
  <si>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</si>
  <si>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</si>
  <si>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</si>
  <si>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</si>
  <si>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</si>
  <si>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</si>
  <si>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</si>
  <si>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</si>
  <si>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</si>
  <si>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</si>
  <si>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</si>
  <si>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</si>
  <si>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</si>
  <si>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</si>
  <si>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</si>
  <si>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</si>
  <si>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</si>
  <si>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</si>
  <si>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</si>
  <si>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</si>
  <si>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</si>
  <si>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</si>
  <si>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</si>
  <si>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</si>
  <si>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</si>
  <si>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</si>
  <si>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</si>
  <si>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</si>
  <si>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</si>
  <si>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</si>
  <si>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</si>
  <si>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</si>
  <si>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</si>
  <si>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</si>
  <si>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</si>
  <si>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</si>
  <si>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</si>
  <si>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</si>
  <si>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</si>
  <si>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</si>
  <si>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</si>
  <si>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</si>
  <si>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</si>
  <si>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</si>
  <si>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</si>
  <si>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</si>
  <si>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</si>
  <si>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</si>
  <si>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</si>
  <si>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</si>
  <si>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</si>
  <si>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</si>
  <si>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</si>
  <si>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</si>
  <si>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</si>
  <si>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</si>
  <si>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</si>
  <si>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</si>
  <si>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</si>
  <si>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</si>
  <si>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</si>
  <si>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</si>
  <si>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</si>
  <si>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</si>
  <si>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</si>
  <si>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</si>
  <si>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</si>
  <si>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</si>
  <si>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</si>
  <si>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</si>
  <si>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</si>
  <si>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</si>
  <si>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</si>
  <si>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</si>
  <si>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</si>
  <si>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</si>
  <si>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</si>
  <si>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</si>
  <si>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</si>
  <si>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</si>
  <si>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</si>
  <si>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</si>
  <si>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</si>
  <si>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</si>
  <si>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</si>
  <si>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</si>
  <si>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</si>
  <si>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</si>
  <si>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</si>
  <si>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</si>
  <si>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</si>
  <si>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</si>
  <si>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</si>
  <si>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</si>
  <si>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</si>
  <si>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</si>
  <si>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</si>
  <si>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</si>
  <si>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</si>
  <si>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</si>
  <si>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</si>
  <si>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</si>
  <si>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</si>
  <si>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</si>
  <si>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</si>
  <si>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</si>
  <si>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</si>
  <si>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</si>
  <si>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</si>
  <si>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</si>
  <si>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</si>
  <si>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</si>
  <si>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</si>
  <si>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</si>
  <si>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</si>
  <si>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</si>
  <si>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</si>
  <si>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</si>
  <si>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</si>
  <si>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</si>
  <si>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</si>
  <si>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</si>
  <si>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</si>
  <si>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</si>
  <si>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</si>
  <si>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</si>
  <si>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</si>
  <si>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</si>
  <si>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</si>
  <si>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</si>
  <si>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</si>
  <si>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</si>
  <si>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</si>
  <si>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</si>
  <si>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</si>
  <si>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</si>
  <si>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</si>
  <si>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</si>
  <si>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</si>
  <si>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</si>
  <si>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</si>
  <si>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</si>
  <si>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</si>
  <si>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</si>
  <si>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</si>
  <si>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</si>
  <si>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</si>
  <si>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</si>
  <si>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</si>
  <si>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</si>
  <si>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</si>
  <si>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</si>
  <si>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</si>
  <si>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</si>
  <si>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</si>
  <si>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</si>
  <si>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</si>
  <si>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</si>
  <si>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</si>
  <si>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</si>
  <si>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</si>
  <si>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</si>
  <si>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</si>
  <si>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</si>
  <si>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</si>
  <si>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</si>
  <si>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</si>
  <si>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</si>
  <si>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</si>
  <si>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</si>
  <si>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</si>
  <si>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</si>
  <si>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</si>
  <si>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</si>
  <si>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</si>
  <si>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</si>
  <si>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</si>
  <si>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</si>
  <si>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</si>
  <si>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</si>
  <si>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</si>
  <si>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</si>
  <si>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</si>
  <si>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</si>
  <si>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</si>
  <si>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</si>
  <si>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</si>
  <si>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</si>
  <si>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</si>
  <si>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</si>
  <si>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</si>
  <si>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</si>
  <si>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</si>
  <si>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</si>
  <si>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</si>
  <si>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</si>
  <si>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</si>
  <si>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</si>
  <si>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</si>
  <si>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</si>
  <si>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</si>
  <si>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</si>
  <si>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</si>
  <si>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</si>
  <si>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</si>
  <si>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</si>
  <si>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</si>
  <si>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</si>
  <si>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</si>
  <si>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</si>
  <si>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</si>
  <si>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</si>
  <si>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</si>
  <si>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</si>
  <si>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</si>
  <si>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</si>
  <si>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</si>
  <si>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</si>
  <si>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</si>
  <si>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</si>
  <si>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</si>
  <si>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</si>
  <si>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</si>
  <si>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</si>
  <si>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</si>
  <si>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</si>
  <si>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</si>
  <si>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</si>
  <si>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</si>
  <si>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</si>
  <si>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</si>
  <si>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</si>
  <si>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</si>
  <si>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</si>
  <si>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</si>
  <si>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</si>
  <si>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</si>
  <si>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</si>
  <si>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</si>
  <si>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</si>
  <si>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</si>
  <si>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</si>
  <si>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</si>
  <si>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</si>
  <si>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</si>
  <si>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</si>
  <si>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</si>
  <si>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</si>
  <si>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</si>
  <si>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</si>
  <si>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</si>
  <si>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</si>
  <si>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</si>
  <si>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</si>
  <si>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</si>
  <si>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</si>
  <si>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</si>
  <si>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</si>
  <si>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</si>
  <si>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</si>
  <si>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</si>
  <si>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</si>
  <si>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</si>
  <si>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</si>
  <si>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</si>
  <si>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</si>
  <si>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</si>
  <si>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</si>
  <si>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</si>
  <si>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</si>
  <si>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</si>
  <si>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</si>
  <si>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</si>
  <si>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</si>
  <si>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</si>
  <si>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</si>
  <si>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</si>
  <si>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</si>
  <si>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</si>
  <si>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</si>
  <si>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</si>
  <si>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</si>
  <si>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</si>
  <si>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</si>
  <si>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</si>
  <si>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</si>
  <si>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</si>
  <si>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</si>
  <si>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</si>
  <si>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</si>
  <si>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</si>
  <si>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</si>
  <si>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</si>
  <si>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</si>
  <si>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</si>
  <si>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</si>
  <si>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</si>
  <si>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</si>
  <si>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</si>
  <si>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</si>
  <si>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</si>
  <si>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</si>
  <si>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</si>
  <si>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</si>
  <si>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</si>
  <si>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</si>
  <si>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</si>
  <si>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</si>
  <si>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</si>
  <si>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</si>
  <si>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</si>
  <si>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</si>
  <si>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</si>
  <si>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</si>
  <si>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</si>
  <si>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</si>
  <si>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</si>
  <si>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</si>
  <si>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</si>
  <si>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</si>
  <si>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</si>
  <si>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</si>
  <si>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</si>
  <si>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</si>
  <si>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</si>
  <si>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</si>
  <si>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</si>
  <si>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</si>
  <si>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</si>
  <si>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</si>
  <si>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</si>
  <si>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</si>
  <si>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</si>
  <si>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</si>
  <si>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</si>
  <si>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</si>
  <si>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</si>
  <si>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</si>
  <si>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</si>
  <si>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</si>
  <si>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</si>
  <si>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</si>
  <si>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</si>
  <si>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</si>
  <si>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</si>
  <si>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</si>
  <si>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</si>
  <si>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</si>
  <si>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</si>
  <si>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</si>
  <si>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</si>
  <si>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</si>
  <si>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</si>
  <si>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</si>
  <si>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</si>
  <si>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</si>
  <si>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</si>
  <si>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</si>
  <si>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</si>
  <si>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</si>
  <si>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</si>
  <si>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</si>
  <si>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</si>
  <si>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</si>
  <si>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</si>
  <si>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</si>
  <si>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</si>
  <si>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</si>
  <si>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</si>
  <si>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</si>
  <si>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</si>
  <si>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</si>
  <si>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</si>
  <si>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</si>
  <si>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</si>
  <si>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</si>
  <si>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</si>
  <si>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</si>
  <si>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</si>
  <si>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</si>
  <si>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</si>
  <si>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</si>
  <si>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</si>
  <si>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</si>
  <si>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</si>
  <si>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</si>
  <si>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</si>
  <si>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</si>
  <si>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</si>
  <si>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</si>
  <si>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</si>
  <si>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</si>
  <si>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</si>
  <si>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</si>
  <si>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</si>
  <si>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</si>
  <si>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</si>
  <si>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</si>
  <si>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</si>
  <si>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</si>
  <si>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</si>
  <si>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</si>
  <si>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</si>
  <si>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</si>
  <si>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</si>
  <si>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</si>
  <si>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</si>
  <si>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</si>
  <si>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</si>
  <si>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</si>
  <si>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</si>
  <si>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</si>
  <si>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</si>
  <si>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</si>
  <si>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</si>
  <si>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</si>
  <si>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</si>
  <si>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</si>
  <si>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</si>
  <si>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</si>
  <si>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</si>
  <si>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</si>
  <si>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</si>
  <si>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</si>
  <si>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</si>
  <si>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</si>
  <si>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</si>
  <si>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</si>
  <si>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</si>
  <si>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</si>
  <si>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</si>
  <si>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</si>
  <si>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</si>
  <si>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</si>
  <si>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</si>
  <si>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</si>
  <si>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</si>
  <si>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</si>
  <si>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</si>
  <si>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</si>
  <si>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</si>
  <si>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</si>
  <si>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</si>
  <si>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</si>
  <si>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</si>
  <si>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</si>
  <si>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</si>
  <si>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</si>
  <si>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</si>
  <si>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</si>
  <si>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</si>
  <si>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</si>
  <si>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</si>
  <si>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</si>
  <si>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</si>
  <si>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</si>
  <si>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</si>
  <si>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</si>
  <si>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</si>
  <si>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</si>
  <si>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</si>
  <si>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</si>
  <si>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</si>
  <si>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</si>
  <si>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</si>
  <si>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</si>
  <si>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</si>
  <si>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</si>
  <si>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</si>
  <si>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</si>
  <si>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</si>
  <si>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</si>
  <si>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</si>
  <si>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</si>
  <si>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</si>
  <si>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</si>
  <si>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</si>
  <si>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</si>
  <si>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</si>
  <si>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</si>
  <si>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</si>
  <si>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</si>
  <si>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</si>
  <si>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</si>
  <si>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</si>
  <si>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</si>
  <si>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</si>
  <si>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</si>
  <si>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</si>
  <si>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</si>
  <si>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</si>
  <si>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</si>
  <si>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</si>
  <si>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</si>
  <si>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</si>
  <si>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</si>
  <si>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</si>
  <si>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</si>
  <si>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</si>
  <si>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</si>
  <si>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</si>
  <si>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</si>
  <si>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</si>
  <si>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</si>
  <si>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</si>
  <si>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</si>
  <si>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</si>
  <si>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</si>
  <si>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</si>
  <si>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</si>
  <si>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</si>
  <si>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</si>
  <si>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</si>
  <si>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</si>
  <si>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</si>
  <si>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</si>
  <si>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</si>
  <si>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</si>
  <si>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</si>
  <si>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</si>
  <si>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</si>
  <si>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</si>
  <si>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</si>
  <si>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</si>
  <si>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</si>
  <si>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</si>
  <si>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</si>
  <si>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</si>
  <si>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</si>
  <si>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</si>
  <si>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</si>
  <si>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</si>
  <si>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</si>
  <si>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</si>
  <si>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</si>
  <si>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</si>
  <si>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</si>
  <si>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</si>
  <si>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</si>
  <si>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</si>
  <si>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</si>
  <si>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</si>
  <si>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</si>
  <si>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</si>
  <si>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</si>
  <si>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</si>
  <si>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</si>
  <si>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</si>
  <si>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</si>
  <si>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</si>
  <si>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</si>
  <si>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</si>
  <si>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</si>
  <si>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</si>
  <si>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</si>
  <si>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</si>
  <si>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</si>
  <si>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</si>
  <si>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</si>
  <si>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</si>
  <si>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</si>
  <si>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</si>
  <si>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</si>
  <si>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</si>
  <si>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</si>
  <si>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</si>
  <si>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</si>
  <si>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</si>
  <si>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</si>
  <si>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</si>
  <si>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</si>
  <si>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</si>
  <si>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</si>
  <si>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</si>
  <si>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</si>
  <si>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</si>
  <si>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</si>
  <si>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</si>
  <si>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</si>
  <si>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</si>
  <si>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</si>
  <si>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</si>
  <si>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</si>
  <si>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</si>
  <si>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</si>
  <si>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</si>
  <si>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</si>
  <si>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</si>
  <si>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</si>
  <si>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</si>
  <si>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</si>
  <si>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</si>
  <si>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</si>
  <si>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</si>
  <si>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</si>
  <si>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</si>
  <si>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</si>
  <si>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</si>
  <si>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</si>
  <si>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</si>
  <si>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</si>
  <si>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</si>
  <si>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</si>
  <si>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</si>
  <si>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</si>
  <si>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</si>
  <si>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</si>
  <si>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</si>
  <si>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</si>
  <si>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</si>
  <si>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</si>
  <si>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</si>
  <si>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</si>
  <si>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</si>
  <si>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</si>
  <si>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</si>
  <si>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</si>
  <si>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</si>
  <si>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</si>
  <si>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</si>
  <si>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</si>
  <si>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</si>
  <si>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</si>
  <si>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</si>
  <si>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</si>
  <si>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</si>
  <si>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</si>
  <si>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</si>
  <si>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</si>
  <si>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</si>
  <si>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</si>
  <si>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</si>
  <si>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</si>
  <si>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</si>
  <si>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</si>
  <si>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</si>
  <si>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</si>
  <si>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</si>
  <si>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</si>
  <si>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</si>
  <si>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</si>
  <si>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</si>
  <si>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</si>
  <si>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</si>
  <si>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</si>
  <si>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</si>
  <si>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</si>
  <si>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</si>
  <si>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</si>
  <si>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</si>
  <si>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</si>
  <si>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</si>
  <si>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</si>
  <si>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</si>
  <si>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</si>
  <si>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</si>
  <si>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</si>
  <si>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</si>
  <si>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</si>
  <si>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</si>
  <si>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</si>
  <si>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</si>
  <si>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</si>
  <si>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</si>
  <si>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</si>
  <si>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</si>
  <si>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</si>
  <si>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</si>
  <si>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</si>
  <si>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</si>
  <si>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</si>
  <si>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</si>
  <si>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</si>
  <si>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</si>
  <si>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</si>
  <si>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</si>
  <si>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</si>
  <si>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</si>
  <si>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</si>
  <si>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</si>
  <si>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</si>
  <si>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</si>
  <si>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</si>
  <si>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</si>
  <si>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</si>
  <si>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</si>
  <si>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</si>
  <si>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</si>
  <si>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</si>
  <si>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</si>
  <si>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</si>
  <si>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</si>
  <si>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</si>
  <si>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</si>
  <si>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</si>
  <si>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</si>
  <si>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</si>
  <si>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</si>
  <si>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</si>
  <si>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</si>
  <si>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</si>
  <si>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</si>
  <si>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</si>
  <si>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</si>
  <si>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</si>
  <si>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</si>
  <si>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</si>
  <si>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</si>
  <si>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</si>
  <si>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</si>
  <si>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</si>
  <si>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</si>
  <si>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</si>
  <si>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</si>
  <si>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</si>
  <si>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</si>
  <si>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</si>
  <si>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</si>
  <si>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</si>
  <si>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</si>
  <si>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</si>
  <si>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</si>
  <si>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</si>
  <si>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</si>
  <si>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</si>
  <si>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</si>
  <si>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</si>
  <si>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</si>
  <si>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</si>
  <si>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</si>
  <si>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</si>
  <si>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</si>
  <si>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</si>
  <si>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</si>
  <si>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</si>
  <si>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</si>
  <si>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</si>
  <si>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</si>
  <si>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</si>
  <si>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</si>
  <si>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</si>
  <si>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</si>
  <si>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</si>
  <si>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</si>
  <si>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</si>
  <si>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</si>
  <si>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</si>
  <si>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</si>
  <si>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</si>
  <si>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</si>
  <si>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</si>
  <si>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</si>
  <si>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</si>
  <si>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</si>
  <si>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</si>
  <si>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</si>
  <si>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</si>
  <si>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</si>
  <si>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</si>
  <si>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</si>
  <si>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</si>
  <si>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</si>
  <si>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</si>
  <si>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</si>
  <si>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</si>
  <si>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</si>
  <si>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</si>
  <si>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</si>
  <si>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</si>
  <si>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</si>
  <si>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</si>
  <si>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</si>
  <si>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</si>
  <si>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</si>
  <si>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</si>
  <si>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</si>
  <si>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</si>
  <si>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</si>
  <si>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</si>
  <si>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</si>
  <si>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</si>
  <si>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</si>
  <si>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</si>
  <si>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</si>
  <si>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</si>
  <si>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</si>
  <si>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</si>
  <si>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</si>
  <si>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</si>
  <si>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</si>
  <si>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</si>
  <si>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</si>
  <si>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</si>
  <si>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</si>
  <si>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</si>
  <si>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</si>
  <si>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</si>
  <si>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</si>
  <si>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</si>
  <si>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</si>
  <si>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</si>
  <si>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</si>
  <si>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</si>
  <si>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</si>
  <si>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</si>
  <si>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</si>
  <si>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</si>
  <si>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</si>
  <si>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</si>
  <si>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</si>
  <si>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</si>
  <si>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</si>
  <si>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</si>
  <si>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</si>
  <si>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</si>
  <si>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</si>
  <si>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</si>
  <si>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</si>
  <si>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</si>
  <si>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</si>
  <si>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</si>
  <si>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</si>
  <si>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</si>
  <si>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</si>
  <si>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</si>
  <si>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</si>
  <si>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</si>
  <si>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</si>
  <si>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</si>
  <si>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</si>
  <si>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</si>
  <si>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</si>
  <si>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</si>
  <si>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</si>
  <si>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</si>
  <si>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</si>
  <si>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</si>
  <si>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</si>
  <si>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</si>
  <si>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</si>
  <si>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</si>
  <si>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</si>
  <si>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</si>
  <si>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</si>
  <si>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</si>
  <si>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</si>
  <si>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</si>
  <si>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</si>
  <si>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</si>
  <si>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</si>
  <si>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</si>
  <si>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</si>
  <si>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</si>
  <si>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</si>
  <si>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</si>
  <si>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</si>
  <si>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</si>
  <si>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</si>
  <si>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</si>
  <si>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</si>
  <si>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</si>
  <si>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</si>
  <si>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</si>
  <si>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</si>
  <si>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</si>
  <si>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</si>
  <si>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</si>
  <si>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</si>
  <si>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</si>
  <si>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</si>
  <si>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</si>
  <si>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</si>
  <si>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</si>
  <si>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</si>
  <si>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</si>
  <si>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</si>
  <si>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</si>
  <si>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</si>
  <si>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</si>
  <si>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</si>
  <si>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</si>
  <si>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</si>
  <si>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</si>
  <si>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</si>
  <si>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</si>
  <si>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</si>
  <si>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</si>
  <si>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</si>
  <si>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</si>
  <si>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</si>
  <si>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</si>
  <si>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</si>
  <si>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</si>
  <si>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</si>
  <si>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</si>
  <si>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</si>
  <si>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</si>
  <si>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</si>
  <si>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</si>
  <si>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</si>
  <si>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</si>
  <si>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</si>
  <si>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</si>
  <si>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</si>
  <si>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</si>
  <si>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</si>
  <si>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</si>
  <si>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</si>
  <si>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</si>
  <si>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</si>
  <si>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</si>
  <si>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</si>
  <si>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</si>
  <si>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</si>
  <si>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</si>
  <si>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</si>
  <si>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</si>
  <si>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</si>
  <si>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</si>
  <si>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</si>
  <si>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</si>
  <si>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</si>
  <si>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</si>
  <si>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</si>
  <si>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</si>
  <si>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</si>
  <si>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</si>
  <si>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</si>
  <si>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</si>
  <si>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</si>
  <si>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</si>
  <si>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</si>
  <si>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</si>
  <si>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</si>
  <si>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</si>
  <si>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</si>
  <si>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</si>
  <si>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</si>
  <si>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</si>
  <si>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</si>
  <si>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</si>
  <si>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</si>
  <si>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</si>
  <si>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</si>
  <si>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</si>
  <si>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</si>
  <si>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</si>
  <si>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</si>
  <si>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</si>
  <si>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</si>
  <si>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</si>
  <si>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</si>
  <si>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</si>
  <si>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</si>
  <si>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</si>
  <si>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</si>
  <si>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</si>
  <si>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</si>
  <si>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</si>
  <si>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</si>
  <si>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</si>
  <si>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</si>
  <si>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</si>
  <si>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</si>
  <si>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</si>
  <si>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</si>
  <si>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</si>
  <si>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</si>
  <si>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</si>
  <si>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</si>
  <si>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</si>
  <si>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</si>
  <si>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</si>
  <si>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</si>
  <si>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</si>
  <si>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</si>
  <si>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</si>
  <si>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</si>
  <si>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</si>
  <si>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</si>
  <si>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</si>
  <si>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</si>
  <si>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</si>
  <si>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</si>
  <si>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</si>
  <si>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</si>
  <si>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</si>
  <si>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</si>
  <si>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</si>
  <si>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</si>
  <si>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</si>
  <si>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</si>
  <si>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</si>
  <si>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</si>
  <si>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</si>
  <si>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</si>
  <si>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</si>
  <si>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</si>
  <si>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</si>
  <si>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</si>
  <si>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</si>
  <si>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</si>
  <si>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</si>
  <si>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</si>
  <si>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</si>
  <si>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</si>
  <si>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</si>
  <si>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</si>
  <si>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</si>
  <si>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</si>
  <si>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</si>
  <si>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</si>
  <si>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</si>
  <si>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</si>
  <si>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</si>
  <si>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</si>
  <si>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</si>
  <si>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</si>
  <si>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</si>
  <si>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</si>
  <si>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</si>
  <si>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</si>
  <si>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</si>
  <si>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</si>
  <si>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</si>
  <si>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</si>
  <si>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</si>
  <si>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</si>
  <si>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</si>
  <si>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</si>
  <si>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</si>
  <si>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</si>
  <si>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</si>
  <si>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</si>
  <si>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</si>
  <si>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</si>
  <si>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</si>
  <si>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</si>
  <si>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</si>
  <si>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</si>
  <si>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</si>
  <si>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</si>
  <si>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</si>
  <si>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</si>
  <si>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</si>
  <si>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</si>
  <si>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</si>
  <si>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</si>
  <si>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</si>
  <si>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</si>
  <si>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</si>
  <si>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</si>
  <si>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</si>
  <si>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</si>
  <si>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</si>
  <si>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</si>
  <si>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</si>
  <si>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</si>
  <si>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</si>
  <si>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</si>
  <si>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</si>
  <si>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</si>
  <si>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</si>
  <si>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</si>
  <si>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</si>
  <si>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</si>
  <si>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</si>
  <si>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</si>
  <si>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</si>
  <si>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</si>
  <si>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</si>
  <si>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</si>
  <si>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</si>
  <si>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</si>
  <si>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</si>
  <si>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</si>
  <si>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</si>
  <si>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</si>
  <si>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</si>
  <si>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</si>
  <si>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</si>
  <si>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</si>
  <si>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</si>
  <si>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</si>
  <si>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</si>
  <si>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</si>
  <si>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</si>
  <si>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</si>
  <si>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</si>
  <si>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</si>
  <si>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</si>
  <si>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</si>
  <si>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</si>
  <si>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</si>
  <si>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</si>
  <si>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</si>
  <si>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</si>
  <si>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</si>
  <si>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</si>
  <si>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</si>
  <si>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</si>
  <si>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</si>
  <si>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</si>
  <si>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</si>
  <si>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</si>
  <si>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</si>
  <si>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</si>
  <si>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</si>
  <si>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</si>
  <si>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</si>
  <si>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</si>
  <si>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</si>
  <si>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</si>
  <si>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</si>
  <si>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</si>
  <si>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</si>
  <si>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</si>
  <si>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</si>
  <si>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</si>
  <si>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</si>
  <si>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</si>
  <si>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</si>
  <si>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</si>
  <si>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</si>
  <si>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</si>
  <si>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</si>
  <si>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</si>
  <si>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</si>
  <si>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</si>
  <si>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</si>
  <si>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</si>
  <si>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</si>
  <si>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</si>
  <si>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</si>
  <si>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</si>
  <si>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</si>
  <si>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</si>
  <si>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</si>
  <si>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</si>
  <si>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</si>
  <si>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</si>
  <si>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</si>
  <si>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</si>
  <si>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</si>
  <si>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</si>
  <si>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</si>
  <si>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</si>
  <si>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</si>
  <si>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</si>
  <si>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</si>
  <si>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</si>
  <si>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</si>
  <si>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</si>
  <si>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</si>
  <si>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</si>
  <si>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</si>
  <si>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</si>
  <si>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</si>
  <si>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</si>
  <si>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</si>
  <si>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</si>
  <si>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</si>
  <si>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</si>
  <si>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</si>
  <si>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</si>
  <si>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</si>
  <si>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</si>
  <si>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</si>
  <si>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</si>
  <si>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</si>
  <si>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</si>
  <si>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</si>
  <si>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</si>
  <si>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</si>
  <si>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</si>
  <si>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</si>
  <si>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</si>
  <si>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</si>
  <si>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</si>
  <si>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</si>
  <si>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</si>
  <si>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</si>
  <si>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</si>
  <si>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</si>
  <si>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</si>
  <si>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</si>
  <si>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</si>
  <si>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</si>
  <si>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</si>
  <si>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</si>
  <si>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</si>
  <si>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</si>
  <si>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</si>
  <si>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</si>
  <si>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</si>
  <si>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</si>
  <si>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</si>
  <si>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</si>
  <si>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</si>
  <si>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</si>
  <si>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</si>
  <si>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</si>
  <si>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</si>
  <si>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</si>
  <si>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</si>
  <si>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</si>
  <si>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</si>
  <si>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</si>
  <si>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</si>
  <si>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</si>
  <si>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</si>
  <si>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</si>
  <si>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</si>
  <si>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</si>
  <si>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</si>
  <si>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</si>
  <si>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</si>
  <si>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</si>
  <si>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</si>
  <si>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</si>
  <si>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</si>
  <si>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</si>
  <si>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</si>
  <si>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</si>
  <si>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</si>
  <si>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</si>
  <si>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</si>
  <si>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</si>
  <si>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</si>
  <si>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</si>
  <si>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</si>
  <si>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</si>
  <si>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</si>
  <si>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</si>
  <si>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</si>
  <si>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</si>
  <si>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</si>
  <si>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</si>
  <si>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</si>
  <si>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</si>
  <si>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</si>
  <si>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</si>
  <si>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</si>
  <si>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</si>
  <si>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</si>
  <si>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</si>
  <si>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</si>
  <si>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</si>
  <si>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</si>
  <si>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</si>
  <si>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</si>
  <si>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</si>
  <si>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</si>
  <si>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</si>
  <si>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</si>
  <si>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</si>
  <si>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</si>
  <si>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</si>
  <si>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</si>
  <si>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</si>
  <si>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</si>
  <si>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</si>
  <si>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</si>
  <si>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</si>
  <si>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</si>
  <si>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</si>
  <si>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</si>
  <si>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</si>
  <si>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</si>
  <si>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</si>
  <si>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</si>
  <si>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</si>
  <si>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</si>
  <si>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</si>
  <si>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</si>
  <si>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</si>
  <si>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</si>
  <si>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</si>
  <si>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</si>
  <si>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</si>
  <si>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</si>
  <si>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</si>
  <si>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</si>
  <si>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</si>
  <si>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</si>
  <si>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</si>
  <si>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</si>
  <si>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</si>
  <si>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</si>
  <si>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</si>
  <si>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</si>
  <si>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</si>
  <si>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</si>
  <si>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</si>
  <si>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</si>
  <si>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</si>
  <si>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</si>
  <si>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</si>
  <si>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</si>
  <si>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</si>
  <si>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</si>
  <si>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</si>
  <si>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</si>
  <si>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</si>
  <si>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</si>
  <si>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</si>
  <si>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</si>
  <si>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</si>
  <si>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</si>
  <si>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</si>
  <si>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</si>
  <si>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</si>
  <si>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</si>
  <si>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</si>
  <si>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</si>
  <si>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</si>
  <si>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</si>
  <si>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</si>
  <si>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</si>
  <si>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</si>
  <si>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</si>
  <si>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</si>
  <si>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</si>
  <si>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</si>
  <si>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</si>
  <si>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</si>
  <si>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</si>
  <si>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</si>
  <si>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</si>
  <si>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</si>
  <si>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</si>
  <si>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</si>
  <si>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</si>
  <si>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</si>
  <si>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</si>
  <si>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</si>
  <si>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</si>
  <si>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</si>
  <si>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</si>
  <si>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</si>
  <si>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</si>
  <si>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</si>
  <si>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</si>
  <si>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</si>
  <si>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</si>
  <si>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</si>
  <si>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</si>
  <si>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</si>
  <si>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</si>
  <si>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</si>
  <si>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</si>
  <si>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</si>
  <si>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</si>
  <si>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</si>
  <si>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</si>
  <si>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</si>
  <si>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</si>
  <si>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</si>
  <si>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</si>
  <si>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</si>
  <si>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</si>
  <si>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</si>
  <si>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</si>
  <si>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</si>
  <si>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</si>
  <si>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</si>
  <si>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</si>
  <si>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</si>
  <si>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</si>
  <si>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</si>
  <si>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</si>
  <si>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</si>
  <si>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</si>
  <si>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</si>
  <si>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</si>
  <si>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</si>
  <si>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</si>
  <si>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</si>
  <si>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</si>
  <si>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</si>
  <si>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</si>
  <si>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</si>
  <si>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</si>
  <si>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</si>
  <si>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</si>
  <si>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</si>
  <si>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</si>
  <si>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</si>
  <si>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</si>
  <si>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</si>
  <si>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</si>
  <si>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</si>
  <si>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</si>
  <si>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</si>
  <si>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</si>
  <si>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</si>
  <si>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</si>
  <si>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</si>
  <si>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</si>
  <si>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</si>
  <si>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</si>
  <si>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</si>
  <si>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</si>
  <si>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</si>
  <si>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</si>
  <si>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</si>
  <si>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</si>
  <si>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</si>
  <si>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</si>
  <si>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</si>
  <si>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</si>
  <si>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</si>
  <si>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</si>
  <si>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</si>
  <si>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</si>
  <si>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</si>
  <si>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</si>
  <si>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</si>
  <si>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</si>
  <si>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</si>
  <si>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</si>
  <si>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</si>
  <si>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</si>
  <si>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</si>
  <si>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</si>
  <si>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</si>
  <si>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</si>
  <si>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</si>
  <si>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</si>
  <si>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</si>
  <si>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</si>
  <si>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</si>
  <si>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</si>
  <si>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</si>
  <si>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</si>
  <si>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</si>
  <si>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</si>
  <si>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</si>
  <si>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</si>
  <si>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</si>
  <si>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</si>
  <si>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</si>
  <si>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</si>
  <si>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</si>
  <si>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</si>
  <si>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</si>
  <si>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</si>
  <si>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</si>
  <si>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</si>
  <si>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</si>
  <si>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</si>
  <si>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</si>
  <si>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</si>
  <si>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</si>
  <si>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</si>
  <si>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</si>
  <si>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</si>
  <si>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</si>
  <si>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</si>
  <si>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</si>
  <si>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</si>
  <si>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</si>
  <si>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</si>
  <si>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</si>
  <si>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</si>
  <si>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</si>
  <si>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</si>
  <si>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</si>
  <si>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</si>
  <si>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</si>
  <si>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</si>
  <si>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</si>
  <si>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</si>
  <si>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</si>
  <si>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</si>
  <si>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</si>
  <si>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</si>
  <si>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</si>
  <si>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</si>
  <si>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</si>
  <si>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</si>
  <si>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</si>
  <si>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</si>
  <si>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</si>
  <si>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</si>
  <si>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</si>
  <si>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</si>
  <si>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</si>
  <si>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</si>
  <si>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</si>
  <si>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</si>
  <si>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</si>
  <si>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</si>
  <si>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</si>
  <si>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</si>
  <si>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</si>
  <si>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</si>
  <si>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</si>
  <si>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</si>
  <si>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</si>
  <si>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</si>
  <si>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</si>
  <si>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</si>
  <si>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</si>
  <si>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</si>
  <si>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</si>
  <si>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</si>
  <si>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</si>
  <si>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</si>
  <si>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</si>
  <si>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</si>
  <si>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</si>
  <si>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</si>
  <si>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</si>
  <si>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</si>
  <si>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</si>
  <si>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</si>
  <si>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</si>
  <si>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</si>
  <si>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</si>
  <si>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</si>
  <si>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</si>
  <si>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</si>
  <si>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</si>
  <si>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</si>
  <si>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</si>
  <si>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</si>
  <si>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</si>
  <si>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</si>
  <si>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</si>
  <si>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</si>
  <si>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</si>
  <si>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</si>
  <si>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</si>
  <si>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</si>
  <si>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</si>
  <si>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</si>
  <si>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</si>
  <si>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</si>
  <si>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</si>
  <si>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</si>
  <si>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</si>
  <si>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</si>
  <si>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</si>
  <si>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</si>
  <si>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</si>
  <si>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</si>
  <si>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</si>
  <si>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</si>
  <si>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</si>
  <si>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</si>
  <si>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</si>
  <si>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</si>
  <si>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</si>
  <si>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</si>
  <si>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</si>
  <si>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</si>
  <si>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</si>
  <si>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</si>
  <si>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</si>
  <si>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</si>
  <si>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</si>
  <si>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</si>
  <si>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</si>
  <si>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</si>
  <si>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</si>
  <si>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</si>
  <si>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</si>
  <si>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</si>
  <si>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</si>
  <si>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</si>
  <si>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</si>
  <si>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</si>
  <si>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</si>
  <si>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</si>
  <si>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</si>
  <si>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</si>
  <si>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</si>
  <si>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</si>
  <si>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</si>
  <si>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</si>
  <si>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</si>
  <si>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</si>
  <si>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</si>
  <si>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</si>
  <si>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</si>
  <si>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</si>
  <si>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</si>
  <si>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</si>
  <si>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</si>
  <si>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</si>
  <si>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</si>
  <si>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</si>
  <si>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</si>
  <si>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</si>
  <si>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</si>
  <si>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</si>
  <si>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</si>
  <si>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</si>
  <si>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</si>
  <si>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</si>
  <si>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</si>
  <si>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</si>
  <si>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</si>
  <si>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</si>
  <si>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</si>
  <si>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</si>
  <si>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</si>
  <si>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</si>
  <si>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</si>
  <si>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</si>
  <si>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</si>
  <si>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</si>
  <si>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</si>
  <si>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</si>
  <si>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</si>
  <si>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</si>
  <si>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</si>
  <si>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</si>
  <si>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</si>
  <si>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</si>
  <si>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</si>
  <si>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</si>
  <si>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</si>
  <si>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</si>
  <si>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</si>
  <si>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</si>
  <si>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</si>
  <si>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</si>
  <si>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</si>
  <si>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</si>
  <si>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</si>
  <si>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</si>
  <si>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</si>
  <si>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</si>
  <si>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</si>
  <si>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</si>
  <si>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</si>
  <si>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</si>
  <si>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</si>
  <si>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</si>
  <si>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</si>
  <si>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</si>
  <si>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</si>
  <si>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</si>
  <si>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</si>
  <si>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</si>
  <si>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</si>
  <si>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</si>
  <si>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</si>
  <si>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</si>
  <si>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</si>
  <si>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</si>
  <si>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</si>
  <si>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</si>
  <si>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</si>
  <si>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</si>
  <si>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</si>
  <si>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</si>
  <si>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</si>
  <si>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</si>
  <si>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</si>
  <si>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</si>
  <si>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</si>
  <si>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</si>
  <si>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</si>
  <si>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</si>
  <si>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</si>
  <si>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</si>
  <si>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</si>
  <si>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</si>
  <si>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</si>
  <si>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</si>
  <si>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</si>
  <si>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</si>
  <si>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</si>
  <si>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</si>
  <si>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</si>
  <si>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</si>
  <si>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</si>
  <si>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</si>
  <si>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</si>
  <si>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</si>
  <si>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</si>
  <si>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</si>
  <si>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</si>
  <si>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</si>
  <si>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</si>
  <si>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</si>
  <si>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</si>
  <si>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</si>
  <si>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</si>
  <si>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</si>
  <si>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</si>
  <si>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</si>
  <si>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</si>
  <si>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</si>
  <si>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</si>
  <si>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</si>
  <si>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</si>
  <si>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</si>
  <si>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</si>
  <si>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</si>
  <si>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</si>
  <si>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</si>
  <si>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</si>
  <si>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</si>
  <si>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</si>
  <si>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</si>
  <si>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</si>
  <si>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</si>
  <si>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</si>
  <si>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</si>
  <si>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</si>
  <si>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</si>
  <si>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</si>
  <si>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</si>
  <si>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</si>
  <si>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</si>
  <si>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</si>
  <si>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</si>
  <si>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</si>
  <si>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</si>
  <si>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</si>
  <si>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</si>
  <si>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</si>
  <si>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</si>
  <si>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</si>
  <si>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</si>
  <si>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</si>
  <si>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</si>
  <si>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</si>
  <si>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</si>
  <si>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</si>
  <si>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</si>
  <si>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</si>
  <si>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</si>
  <si>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</si>
  <si>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</si>
  <si>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</si>
  <si>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</si>
  <si>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</si>
  <si>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</si>
  <si>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</si>
  <si>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</si>
  <si>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</si>
  <si>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</si>
  <si>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</si>
  <si>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</si>
  <si>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</si>
  <si>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</si>
  <si>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</si>
  <si>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</si>
  <si>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</si>
  <si>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</si>
  <si>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</si>
  <si>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</si>
  <si>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</si>
  <si>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</si>
  <si>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</si>
  <si>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</si>
  <si>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</si>
  <si>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</si>
  <si>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</si>
  <si>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</si>
  <si>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</si>
  <si>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</si>
  <si>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</si>
  <si>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</si>
  <si>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</si>
  <si>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</si>
  <si>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</si>
  <si>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</si>
  <si>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</si>
  <si>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</si>
  <si>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</si>
  <si>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</si>
  <si>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</si>
  <si>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</si>
  <si>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</si>
  <si>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</si>
  <si>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</si>
  <si>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</si>
  <si>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</si>
  <si>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</si>
  <si>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</si>
  <si>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</si>
  <si>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</si>
  <si>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</si>
  <si>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</si>
  <si>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</si>
  <si>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</si>
  <si>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</si>
  <si>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</si>
  <si>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</si>
  <si>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</si>
  <si>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</si>
  <si>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</si>
  <si>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</si>
  <si>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</si>
  <si>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</si>
  <si>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</si>
  <si>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</si>
  <si>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</si>
  <si>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</si>
  <si>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</si>
  <si>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</si>
  <si>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</si>
  <si>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</si>
  <si>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</si>
  <si>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</si>
  <si>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</si>
  <si>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</si>
  <si>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</si>
  <si>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</si>
  <si>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</si>
  <si>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</si>
  <si>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</si>
  <si>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</si>
  <si>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</si>
  <si>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</si>
  <si>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</si>
  <si>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</si>
  <si>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</si>
  <si>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</si>
  <si>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</si>
  <si>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</si>
  <si>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</si>
  <si>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</si>
  <si>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</si>
  <si>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</si>
  <si>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</si>
  <si>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</si>
  <si>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</si>
  <si>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</si>
  <si>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</si>
  <si>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</si>
  <si>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</si>
  <si>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</si>
  <si>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</si>
  <si>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</si>
  <si>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</si>
  <si>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</si>
  <si>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</si>
  <si>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</si>
  <si>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</si>
  <si>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</si>
  <si>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</si>
  <si>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</si>
  <si>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</si>
  <si>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</si>
  <si>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</si>
  <si>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</si>
  <si>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</si>
  <si>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</si>
  <si>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</si>
  <si>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</si>
  <si>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</si>
  <si>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</si>
  <si>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</si>
  <si>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</si>
  <si>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</si>
  <si>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</si>
  <si>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</si>
  <si>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</si>
  <si>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</si>
  <si>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</si>
  <si>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</si>
  <si>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</si>
  <si>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</si>
  <si>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</si>
  <si>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</si>
  <si>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</si>
  <si>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</si>
  <si>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</si>
  <si>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</si>
  <si>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</si>
  <si>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</si>
  <si>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</si>
  <si>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</si>
  <si>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</si>
  <si>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</si>
  <si>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</si>
  <si>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</si>
  <si>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</si>
  <si>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</si>
  <si>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</si>
  <si>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</si>
  <si>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</si>
  <si>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</si>
  <si>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</si>
  <si>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</si>
  <si>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</si>
  <si>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</si>
  <si>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</si>
  <si>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</si>
  <si>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</si>
  <si>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</si>
  <si>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</si>
  <si>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</si>
  <si>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</si>
  <si>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</si>
  <si>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</si>
  <si>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</si>
  <si>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</si>
  <si>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</si>
  <si>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</si>
  <si>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</si>
  <si>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</si>
  <si>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</si>
  <si>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</si>
  <si>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</si>
  <si>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</si>
  <si>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</si>
  <si>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</si>
  <si>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</si>
  <si>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</si>
  <si>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</si>
  <si>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</si>
  <si>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</si>
  <si>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</si>
  <si>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</si>
  <si>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</si>
  <si>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</si>
  <si>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</si>
  <si>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</si>
  <si>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</si>
  <si>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</si>
  <si>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</si>
  <si>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</si>
  <si>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</si>
  <si>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</si>
  <si>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</si>
  <si>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</si>
  <si>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</si>
  <si>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</si>
  <si>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</si>
  <si>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</si>
  <si>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</si>
  <si>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</si>
  <si>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</si>
  <si>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</si>
  <si>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</si>
  <si>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</si>
  <si>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</si>
  <si>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</si>
  <si>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</si>
  <si>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</si>
  <si>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</si>
  <si>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</si>
  <si>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</si>
  <si>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</si>
  <si>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</si>
  <si>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</si>
  <si>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</si>
  <si>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</si>
  <si>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</si>
  <si>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</si>
  <si>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</si>
  <si>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</si>
  <si>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</si>
  <si>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</si>
  <si>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</si>
  <si>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</si>
  <si>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</si>
  <si>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</si>
  <si>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</si>
  <si>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</si>
  <si>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</si>
  <si>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</si>
  <si>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</si>
  <si>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</si>
  <si>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</si>
  <si>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</si>
  <si>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</si>
  <si>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</si>
  <si>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</si>
  <si>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</si>
  <si>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</si>
  <si>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</si>
  <si>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</si>
  <si>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</si>
  <si>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</si>
  <si>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</si>
  <si>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</si>
  <si>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</si>
  <si>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</si>
  <si>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</si>
  <si>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</si>
  <si>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</si>
  <si>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</si>
  <si>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</si>
  <si>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</si>
  <si>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</si>
  <si>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</si>
  <si>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</si>
  <si>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</si>
  <si>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</si>
  <si>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</si>
  <si>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</si>
  <si>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</si>
  <si>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</si>
  <si>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</si>
  <si>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</si>
  <si>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</si>
  <si>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</si>
  <si>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</si>
  <si>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</si>
  <si>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</si>
  <si>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</si>
  <si>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</si>
  <si>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</si>
  <si>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</si>
  <si>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</si>
  <si>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</si>
  <si>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</si>
  <si>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</si>
  <si>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</si>
  <si>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</si>
  <si>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</si>
  <si>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</si>
  <si>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</si>
  <si>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</si>
  <si>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</si>
  <si>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</si>
  <si>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</si>
  <si>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</si>
  <si>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</si>
  <si>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</si>
  <si>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</si>
  <si>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</si>
  <si>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</si>
  <si>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</si>
  <si>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</si>
  <si>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</si>
  <si>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</si>
  <si>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</si>
  <si>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</si>
  <si>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</si>
  <si>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</si>
  <si>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</si>
  <si>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</si>
  <si>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</si>
  <si>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</si>
  <si>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</si>
  <si>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</si>
  <si>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</si>
  <si>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</si>
  <si>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</si>
  <si>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</si>
  <si>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</si>
  <si>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</si>
  <si>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</si>
  <si>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</si>
  <si>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</si>
  <si>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</si>
  <si>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</si>
  <si>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</si>
  <si>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</si>
  <si>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</si>
  <si>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</si>
  <si>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</si>
  <si>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</si>
  <si>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</si>
  <si>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</si>
  <si>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</si>
  <si>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</si>
  <si>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</si>
  <si>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</si>
  <si>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</si>
  <si>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</si>
  <si>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</si>
  <si>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</si>
  <si>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</si>
  <si>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</si>
  <si>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</si>
  <si>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</si>
  <si>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</si>
  <si>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</si>
  <si>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</si>
  <si>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</si>
  <si>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</si>
  <si>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</si>
  <si>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</si>
  <si>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</si>
  <si>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</si>
  <si>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</si>
  <si>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</si>
  <si>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</si>
  <si>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</si>
  <si>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</si>
  <si>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</si>
  <si>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</si>
  <si>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</si>
  <si>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</si>
  <si>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</si>
  <si>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</si>
  <si>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</si>
  <si>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</si>
  <si>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</si>
  <si>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</si>
  <si>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</si>
  <si>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</si>
  <si>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</si>
  <si>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</si>
  <si>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</si>
  <si>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</si>
  <si>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</si>
  <si>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</si>
  <si>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</si>
  <si>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</si>
  <si>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</si>
  <si>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</si>
  <si>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</si>
  <si>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</si>
  <si>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</si>
  <si>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</si>
  <si>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</si>
  <si>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</si>
  <si>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</si>
  <si>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</si>
  <si>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</si>
  <si>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</si>
  <si>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</si>
  <si>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</si>
  <si>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</si>
  <si>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</si>
  <si>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</si>
  <si>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</si>
  <si>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</si>
  <si>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</si>
  <si>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</si>
  <si>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</si>
  <si>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</si>
  <si>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</si>
  <si>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</si>
  <si>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</si>
  <si>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</si>
  <si>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</si>
  <si>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</si>
  <si>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</si>
  <si>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</si>
  <si>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</si>
  <si>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</si>
  <si>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</si>
  <si>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</si>
  <si>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</si>
  <si>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</si>
  <si>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</si>
  <si>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</si>
  <si>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</si>
  <si>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</si>
  <si>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</si>
  <si>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</si>
  <si>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</si>
  <si>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</si>
  <si>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</si>
  <si>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</si>
  <si>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</si>
  <si>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</si>
  <si>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</si>
  <si>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</si>
  <si>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</si>
  <si>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</si>
  <si>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</si>
  <si>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</si>
  <si>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</si>
  <si>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</si>
  <si>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</si>
  <si>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</si>
  <si>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</si>
  <si>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</si>
  <si>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</si>
  <si>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</si>
  <si>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</si>
  <si>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</si>
  <si>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</si>
  <si>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</si>
  <si>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</si>
  <si>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</si>
  <si>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</si>
  <si>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</si>
  <si>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</si>
  <si>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</si>
  <si>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</si>
  <si>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</si>
  <si>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</si>
  <si>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</si>
  <si>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</si>
  <si>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</si>
  <si>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</si>
  <si>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</si>
  <si>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</si>
  <si>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</si>
  <si>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</si>
  <si>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</si>
  <si>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</si>
  <si>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</si>
  <si>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</si>
  <si>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</si>
  <si>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</si>
  <si>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</si>
  <si>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</si>
  <si>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</si>
  <si>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</si>
  <si>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</si>
  <si>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</si>
  <si>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</si>
  <si>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</si>
  <si>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</si>
  <si>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</si>
  <si>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</si>
  <si>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</si>
  <si>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</si>
  <si>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</si>
  <si>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</si>
  <si>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</si>
  <si>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</si>
  <si>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</si>
  <si>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</si>
  <si>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</si>
  <si>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</si>
  <si>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</si>
  <si>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</si>
  <si>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</si>
  <si>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</si>
  <si>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</si>
  <si>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</si>
  <si>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</si>
  <si>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</si>
  <si>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</si>
  <si>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</si>
  <si>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</si>
  <si>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</si>
  <si>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</si>
  <si>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</si>
  <si>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</si>
  <si>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</si>
  <si>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</si>
  <si>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</si>
  <si>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</si>
  <si>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</si>
  <si>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</si>
  <si>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</si>
  <si>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</si>
  <si>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</si>
  <si>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</si>
  <si>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</si>
  <si>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</si>
  <si>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</si>
  <si>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</si>
  <si>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</si>
  <si>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</si>
  <si>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</si>
  <si>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</si>
  <si>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</si>
  <si>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</si>
  <si>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</si>
  <si>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</si>
  <si>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</si>
  <si>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</si>
  <si>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</si>
  <si>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</si>
  <si>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</si>
  <si>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</si>
  <si>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</si>
  <si>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</si>
  <si>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</si>
  <si>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</si>
  <si>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</si>
  <si>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</si>
  <si>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</si>
  <si>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</si>
  <si>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</si>
  <si>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</si>
  <si>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</si>
  <si>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</si>
  <si>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</si>
  <si>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</si>
  <si>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</si>
  <si>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</si>
  <si>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</si>
  <si>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</si>
  <si>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</si>
  <si>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</si>
  <si>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</si>
  <si>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</si>
  <si>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</si>
  <si>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</si>
  <si>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</si>
  <si>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</si>
  <si>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</si>
  <si>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</si>
  <si>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</si>
  <si>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</si>
  <si>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</si>
  <si>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</si>
  <si>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</si>
  <si>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</si>
  <si>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</si>
  <si>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</si>
  <si>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</si>
  <si>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</si>
  <si>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</si>
  <si>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</si>
  <si>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</si>
  <si>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</si>
  <si>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</si>
  <si>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</si>
  <si>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</si>
  <si>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</si>
  <si>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</si>
  <si>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</si>
  <si>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</si>
  <si>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</si>
  <si>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</si>
  <si>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</si>
  <si>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</si>
  <si>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</si>
  <si>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</si>
  <si>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</si>
  <si>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</si>
  <si>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</si>
  <si>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</si>
  <si>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</si>
  <si>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</si>
  <si>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</si>
  <si>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</si>
  <si>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</si>
  <si>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</si>
  <si>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</si>
  <si>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</si>
  <si>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</si>
  <si>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</si>
  <si>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</si>
  <si>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</si>
  <si>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</si>
  <si>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</si>
  <si>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</si>
  <si>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</si>
  <si>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</si>
  <si>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</si>
  <si>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</si>
  <si>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</si>
  <si>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</si>
  <si>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</si>
  <si>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</si>
  <si>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</si>
  <si>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</si>
  <si>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</si>
  <si>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</si>
  <si>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</si>
  <si>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</si>
  <si>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</si>
  <si>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</si>
  <si>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</si>
  <si>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</si>
  <si>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</si>
  <si>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</si>
  <si>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</si>
  <si>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</si>
  <si>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</si>
  <si>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</si>
  <si>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</si>
  <si>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</si>
  <si>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</si>
  <si>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</si>
  <si>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</si>
  <si>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</si>
  <si>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</si>
  <si>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</si>
  <si>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</si>
  <si>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</si>
  <si>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</si>
  <si>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</si>
  <si>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</si>
  <si>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</si>
  <si>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</si>
  <si>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</si>
  <si>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</si>
  <si>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</si>
  <si>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</si>
  <si>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</si>
  <si>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</si>
  <si>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</si>
  <si>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</si>
  <si>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</si>
  <si>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</si>
  <si>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</si>
  <si>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</si>
  <si>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</si>
  <si>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</si>
  <si>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</si>
  <si>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</si>
  <si>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</si>
  <si>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</si>
  <si>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</si>
  <si>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</si>
  <si>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</si>
  <si>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</si>
  <si>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</si>
  <si>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</si>
  <si>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</si>
  <si>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</si>
  <si>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</si>
  <si>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</si>
  <si>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</si>
  <si>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</si>
  <si>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</si>
  <si>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</si>
  <si>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</si>
  <si>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</si>
  <si>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</si>
  <si>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</si>
  <si>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</si>
  <si>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</si>
  <si>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</si>
  <si>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</si>
  <si>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</si>
  <si>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</si>
  <si>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</si>
  <si>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</si>
  <si>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</si>
  <si>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</si>
  <si>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</si>
  <si>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</si>
  <si>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</si>
  <si>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</si>
  <si>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</si>
  <si>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</si>
  <si>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</si>
  <si>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</si>
  <si>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</si>
  <si>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</si>
  <si>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</si>
  <si>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</si>
  <si>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</si>
  <si>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</si>
  <si>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</si>
  <si>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</si>
  <si>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</si>
  <si>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</si>
  <si>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</si>
  <si>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</si>
  <si>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</si>
  <si>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</si>
  <si>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</si>
  <si>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</si>
  <si>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</si>
  <si>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</si>
  <si>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</si>
  <si>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</si>
  <si>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</si>
  <si>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</si>
  <si>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</si>
  <si>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</si>
  <si>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</si>
  <si>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</si>
  <si>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</si>
  <si>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</si>
  <si>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</si>
  <si>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</si>
  <si>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</si>
  <si>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</si>
  <si>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</si>
  <si>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</si>
  <si>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</si>
  <si>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</si>
  <si>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</si>
  <si>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</si>
  <si>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</si>
  <si>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</si>
  <si>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</si>
  <si>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</si>
  <si>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</si>
  <si>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</si>
  <si>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</si>
  <si>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</si>
  <si>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</si>
  <si>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</si>
  <si>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</si>
  <si>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</si>
  <si>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</si>
  <si>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</si>
  <si>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</si>
  <si>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</si>
  <si>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</si>
  <si>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</si>
  <si>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</si>
  <si>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</si>
  <si>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</si>
  <si>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</si>
  <si>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</si>
  <si>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</si>
  <si>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</si>
  <si>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</si>
  <si>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</si>
  <si>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</si>
  <si>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</si>
  <si>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</si>
  <si>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</si>
  <si>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</si>
  <si>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</si>
  <si>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</si>
  <si>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</si>
  <si>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</si>
  <si>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</si>
  <si>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</si>
  <si>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</si>
  <si>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</si>
  <si>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</si>
  <si>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</si>
  <si>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</si>
  <si>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</si>
  <si>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</si>
  <si>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</si>
  <si>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</si>
  <si>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</si>
  <si>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</si>
  <si>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</si>
  <si>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</si>
  <si>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</si>
  <si>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</si>
  <si>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</si>
  <si>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</si>
  <si>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</si>
  <si>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</si>
  <si>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</si>
  <si>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</si>
  <si>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</si>
  <si>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</si>
  <si>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</si>
  <si>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</si>
  <si>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</si>
  <si>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</si>
  <si>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</si>
  <si>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</si>
  <si>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</si>
  <si>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</si>
  <si>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</si>
  <si>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</si>
  <si>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</si>
  <si>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</si>
  <si>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</si>
  <si>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</si>
  <si>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</si>
  <si>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</si>
  <si>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</si>
  <si>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</si>
  <si>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</si>
  <si>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</si>
  <si>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</si>
  <si>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</si>
  <si>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</si>
  <si>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</si>
  <si>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</si>
  <si>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</si>
  <si>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</si>
  <si>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</si>
  <si>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</si>
  <si>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</si>
  <si>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</si>
  <si>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</si>
  <si>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</si>
  <si>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</si>
  <si>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</si>
  <si>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</si>
  <si>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</si>
  <si>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</si>
  <si>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</si>
  <si>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</si>
  <si>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</si>
  <si>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</si>
  <si>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</si>
  <si>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</si>
  <si>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</si>
  <si>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</si>
  <si>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</si>
  <si>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</si>
  <si>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</si>
  <si>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</si>
  <si>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</si>
  <si>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</si>
  <si>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</si>
  <si>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</si>
  <si>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</si>
  <si>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</si>
  <si>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</si>
  <si>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</si>
  <si>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</si>
  <si>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</si>
  <si>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</si>
  <si>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</si>
  <si>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</si>
  <si>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</si>
  <si>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</si>
  <si>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</si>
  <si>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</si>
  <si>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</si>
  <si>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</si>
  <si>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</si>
  <si>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</si>
  <si>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</si>
  <si>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</si>
  <si>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</si>
  <si>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</si>
  <si>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</si>
  <si>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</si>
  <si>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</si>
  <si>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</si>
  <si>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</si>
  <si>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</si>
  <si>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</si>
  <si>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</si>
  <si>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</si>
  <si>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</si>
  <si>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</si>
  <si>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</si>
  <si>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</si>
  <si>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</si>
  <si>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</si>
  <si>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</si>
  <si>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</si>
  <si>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</si>
  <si>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</si>
  <si>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</si>
  <si>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</si>
  <si>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</si>
  <si>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</si>
  <si>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</si>
  <si>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</si>
  <si>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</si>
  <si>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</si>
  <si>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</si>
  <si>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</si>
  <si>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</si>
  <si>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</si>
  <si>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</si>
  <si>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</si>
  <si>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</si>
  <si>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</si>
  <si>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</si>
  <si>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</si>
  <si>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</si>
  <si>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</si>
  <si>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</si>
  <si>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</si>
  <si>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</si>
  <si>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</si>
  <si>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</si>
  <si>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</si>
  <si>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</si>
  <si>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</si>
  <si>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</si>
  <si>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</si>
  <si>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</si>
  <si>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</si>
  <si>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</si>
  <si>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</si>
  <si>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</si>
  <si>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</si>
  <si>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</si>
  <si>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</si>
  <si>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</si>
  <si>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</si>
  <si>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</si>
  <si>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</si>
  <si>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</si>
  <si>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</si>
  <si>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</si>
  <si>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</si>
  <si>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</si>
  <si>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</si>
  <si>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</si>
  <si>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</si>
  <si>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</si>
  <si>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</si>
  <si>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</si>
  <si>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</si>
  <si>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</si>
  <si>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</si>
  <si>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</si>
  <si>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</si>
  <si>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</si>
  <si>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</si>
  <si>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</si>
  <si>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</si>
  <si>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</si>
  <si>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</si>
  <si>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</si>
  <si>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</si>
  <si>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</si>
  <si>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</si>
  <si>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</si>
  <si>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</si>
  <si>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</si>
  <si>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</si>
  <si>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</si>
  <si>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</si>
  <si>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</si>
  <si>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</si>
  <si>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</si>
  <si>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</si>
  <si>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</si>
  <si>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</si>
  <si>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</si>
  <si>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</si>
  <si>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</si>
  <si>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</si>
  <si>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</si>
  <si>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</si>
  <si>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</si>
  <si>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</si>
  <si>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</si>
  <si>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</si>
  <si>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</si>
  <si>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</si>
  <si>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</si>
  <si>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</si>
  <si>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</si>
  <si>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</si>
  <si>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</si>
  <si>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</si>
  <si>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</si>
  <si>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</si>
  <si>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</si>
  <si>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</si>
  <si>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</si>
  <si>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</si>
  <si>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</si>
  <si>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</si>
  <si>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</si>
  <si>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</si>
  <si>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</si>
  <si>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</si>
  <si>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</si>
  <si>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</si>
  <si>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</si>
  <si>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</si>
  <si>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</si>
  <si>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</si>
  <si>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</si>
  <si>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</si>
  <si>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</si>
  <si>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</si>
  <si>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</si>
  <si>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</si>
  <si>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</si>
  <si>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</si>
  <si>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</si>
  <si>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</si>
  <si>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</si>
  <si>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</si>
  <si>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</si>
  <si>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</si>
  <si>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</si>
  <si>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</si>
  <si>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</si>
  <si>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</si>
  <si>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</si>
  <si>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</si>
  <si>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</si>
  <si>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</si>
  <si>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</si>
  <si>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</si>
  <si>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</si>
  <si>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</si>
  <si>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</si>
  <si>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</si>
  <si>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</si>
  <si>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</si>
  <si>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</si>
  <si>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</si>
  <si>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</si>
  <si>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</si>
  <si>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</si>
  <si>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</si>
  <si>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</si>
  <si>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</si>
  <si>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</si>
  <si>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</si>
  <si>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</si>
  <si>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</si>
  <si>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</si>
  <si>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</si>
  <si>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</si>
  <si>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</si>
  <si>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</si>
  <si>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</si>
  <si>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</si>
  <si>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</si>
  <si>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</si>
  <si>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</si>
  <si>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</si>
  <si>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</si>
  <si>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</si>
  <si>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</si>
  <si>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</si>
  <si>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</si>
  <si>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</si>
  <si>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</si>
  <si>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</si>
  <si>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</si>
  <si>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</si>
  <si>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</si>
  <si>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</si>
  <si>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</si>
  <si>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</si>
  <si>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</si>
  <si>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</si>
  <si>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</si>
  <si>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</si>
  <si>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</si>
  <si>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</si>
  <si>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</si>
  <si>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</si>
  <si>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</si>
  <si>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</si>
  <si>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</si>
  <si>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</si>
  <si>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</si>
  <si>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</si>
  <si>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</si>
  <si>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</si>
  <si>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</si>
  <si>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</si>
  <si>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</si>
  <si>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</si>
  <si>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</si>
  <si>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</si>
  <si>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</si>
  <si>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</si>
  <si>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</si>
  <si>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</si>
  <si>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</si>
  <si>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</si>
  <si>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</si>
  <si>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</si>
  <si>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</si>
  <si>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</si>
  <si>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</si>
  <si>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</si>
  <si>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</si>
  <si>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</si>
  <si>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</si>
  <si>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</si>
  <si>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</si>
  <si>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</si>
  <si>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</si>
  <si>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</si>
  <si>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</si>
  <si>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</si>
  <si>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</si>
  <si>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</si>
  <si>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</si>
  <si>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</si>
  <si>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</si>
  <si>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</si>
  <si>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</si>
  <si>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</si>
  <si>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</si>
  <si>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</si>
  <si>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</si>
  <si>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</si>
  <si>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</si>
  <si>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</si>
  <si>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</si>
  <si>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</si>
  <si>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</si>
  <si>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</si>
  <si>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</si>
  <si>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</si>
  <si>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</si>
  <si>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</si>
  <si>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</si>
  <si>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</si>
  <si>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</si>
  <si>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</si>
  <si>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</si>
  <si>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</si>
  <si>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</si>
  <si>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</si>
  <si>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</si>
  <si>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</si>
  <si>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</si>
  <si>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</si>
  <si>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</si>
  <si>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</si>
  <si>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</si>
  <si>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</si>
  <si>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</si>
  <si>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</si>
  <si>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</si>
  <si>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</si>
  <si>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</si>
  <si>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</si>
  <si>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</si>
  <si>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</si>
  <si>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</si>
  <si>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</si>
  <si>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</si>
  <si>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</si>
  <si>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</si>
  <si>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</si>
  <si>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</si>
  <si>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</si>
  <si>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</si>
  <si>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</si>
  <si>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</si>
  <si>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</si>
  <si>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</si>
  <si>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</si>
  <si>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</si>
  <si>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</si>
  <si>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</si>
  <si>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</si>
  <si>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</si>
  <si>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</si>
  <si>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</si>
  <si>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</si>
  <si>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</si>
  <si>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</si>
  <si>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</si>
  <si>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</si>
  <si>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</si>
  <si>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</si>
  <si>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</si>
  <si>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</si>
  <si>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</si>
  <si>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</si>
  <si>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</si>
  <si>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</si>
  <si>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</si>
  <si>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</si>
  <si>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</si>
  <si>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</si>
  <si>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</si>
  <si>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</si>
  <si>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</si>
  <si>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</si>
  <si>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</si>
  <si>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</si>
  <si>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</si>
  <si>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</si>
  <si>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</si>
  <si>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</si>
  <si>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</si>
  <si>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</si>
  <si>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</si>
  <si>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</si>
  <si>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</si>
  <si>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</si>
  <si>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</si>
  <si>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</si>
  <si>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</si>
  <si>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</si>
  <si>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</si>
  <si>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</si>
  <si>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</si>
  <si>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</si>
  <si>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</si>
  <si>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</si>
  <si>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</si>
  <si>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</si>
  <si>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</si>
  <si>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</si>
  <si>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</si>
  <si>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</si>
  <si>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</si>
  <si>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</si>
  <si>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</si>
  <si>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</si>
  <si>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</si>
  <si>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</si>
  <si>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</si>
  <si>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</si>
  <si>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</si>
  <si>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</si>
  <si>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</si>
  <si>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</si>
  <si>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</si>
  <si>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</si>
  <si>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</si>
  <si>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</si>
  <si>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</si>
  <si>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</si>
  <si>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</si>
  <si>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</si>
  <si>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</si>
  <si>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</si>
  <si>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</si>
  <si>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</si>
  <si>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</si>
  <si>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</si>
  <si>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</si>
  <si>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</si>
  <si>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</si>
  <si>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</si>
  <si>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</si>
  <si>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</si>
  <si>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</si>
  <si>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</si>
  <si>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</si>
  <si>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</si>
  <si>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</si>
  <si>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</si>
  <si>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</si>
  <si>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</si>
  <si>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</si>
  <si>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</si>
  <si>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</si>
  <si>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</si>
  <si>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</si>
  <si>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</si>
  <si>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</si>
  <si>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</si>
  <si>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</si>
  <si>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</si>
  <si>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</si>
  <si>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</si>
  <si>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</si>
  <si>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</si>
  <si>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</si>
  <si>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</si>
  <si>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</si>
  <si>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</si>
  <si>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</si>
  <si>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</si>
  <si>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</si>
  <si>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</si>
  <si>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</si>
  <si>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</si>
  <si>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</si>
  <si>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</si>
  <si>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</si>
  <si>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</si>
  <si>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</si>
  <si>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</si>
  <si>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</si>
  <si>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</si>
  <si>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</si>
  <si>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</si>
  <si>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</si>
  <si>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</si>
  <si>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</si>
  <si>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</si>
  <si>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</si>
  <si>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</si>
  <si>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</si>
  <si>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</si>
  <si>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</si>
  <si>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</si>
  <si>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</si>
  <si>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</si>
  <si>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</si>
  <si>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</si>
  <si>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</si>
  <si>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</si>
  <si>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</si>
  <si>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</si>
  <si>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</si>
  <si>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</si>
  <si>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</si>
  <si>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</si>
  <si>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</si>
  <si>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</si>
  <si>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</si>
  <si>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</si>
  <si>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</si>
  <si>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</si>
  <si>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</si>
  <si>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</si>
  <si>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</si>
  <si>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</si>
  <si>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</si>
  <si>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</si>
  <si>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</si>
  <si>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</si>
  <si>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</si>
  <si>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</si>
  <si>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</si>
  <si>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</si>
  <si>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</si>
  <si>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</si>
  <si>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</si>
  <si>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</si>
  <si>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</si>
  <si>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</si>
  <si>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</si>
  <si>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</si>
  <si>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</si>
  <si>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</si>
  <si>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</si>
  <si>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</si>
  <si>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</si>
  <si>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</si>
  <si>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</si>
  <si>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</si>
  <si>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</si>
  <si>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</si>
  <si>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</si>
  <si>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</si>
  <si>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</si>
  <si>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</si>
  <si>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</si>
  <si>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</si>
  <si>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</si>
  <si>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</si>
  <si>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</si>
  <si>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</si>
  <si>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</si>
  <si>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</si>
  <si>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</si>
  <si>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</si>
  <si>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</si>
  <si>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</si>
  <si>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</si>
  <si>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</si>
  <si>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</si>
  <si>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</si>
  <si>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</si>
  <si>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</si>
  <si>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</si>
  <si>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</si>
  <si>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</si>
  <si>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</si>
  <si>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</si>
  <si>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</si>
  <si>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</si>
  <si>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</si>
  <si>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</si>
  <si>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</si>
  <si>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</si>
  <si>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</si>
  <si>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</si>
  <si>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</si>
  <si>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</si>
  <si>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</si>
  <si>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</si>
  <si>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</si>
  <si>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</si>
  <si>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</si>
  <si>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</si>
  <si>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</si>
  <si>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</si>
  <si>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</si>
  <si>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</si>
  <si>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</si>
  <si>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</si>
  <si>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</si>
  <si>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</si>
  <si>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</si>
  <si>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</si>
  <si>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</si>
  <si>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</si>
  <si>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</si>
  <si>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</si>
  <si>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</si>
  <si>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</si>
  <si>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</si>
  <si>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</si>
  <si>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</si>
  <si>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</si>
  <si>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</si>
  <si>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</si>
  <si>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</si>
  <si>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</si>
  <si>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</si>
  <si>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</si>
  <si>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</si>
  <si>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</si>
  <si>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</si>
  <si>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</si>
  <si>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</si>
  <si>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</si>
  <si>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</si>
  <si>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</si>
  <si>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</si>
  <si>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</si>
  <si>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</si>
  <si>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</si>
  <si>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</si>
  <si>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</si>
  <si>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</si>
  <si>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</si>
  <si>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</si>
  <si>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</si>
  <si>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</si>
  <si>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</si>
  <si>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</si>
  <si>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</si>
  <si>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</si>
  <si>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</si>
  <si>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</si>
  <si>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</si>
  <si>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</si>
  <si>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</si>
  <si>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</si>
  <si>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</si>
  <si>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</si>
  <si>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</si>
  <si>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</si>
  <si>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</si>
  <si>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</si>
  <si>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</si>
  <si>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</si>
  <si>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</si>
  <si>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</si>
  <si>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</si>
  <si>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</si>
  <si>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</si>
  <si>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</si>
  <si>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</si>
  <si>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</si>
  <si>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</si>
  <si>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</si>
  <si>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</si>
  <si>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</si>
  <si>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</si>
  <si>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</si>
  <si>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</si>
  <si>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</si>
  <si>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</si>
  <si>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</si>
  <si>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</si>
  <si>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</si>
  <si>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</si>
  <si>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</si>
  <si>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</si>
  <si>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</si>
  <si>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</si>
  <si>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</si>
  <si>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</si>
  <si>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</si>
  <si>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</si>
  <si>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</si>
  <si>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</si>
  <si>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</si>
  <si>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</si>
  <si>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</si>
  <si>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</si>
  <si>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</si>
  <si>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</si>
  <si>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</si>
  <si>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</si>
  <si>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</si>
  <si>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</si>
  <si>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</si>
  <si>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</si>
  <si>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</si>
  <si>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</si>
  <si>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</si>
  <si>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</si>
  <si>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</si>
  <si>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</si>
  <si>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</si>
  <si>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</si>
  <si>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</si>
  <si>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</si>
  <si>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</si>
  <si>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</si>
  <si>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</si>
  <si>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</si>
  <si>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</si>
  <si>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</si>
  <si>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</si>
  <si>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</si>
  <si>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</si>
  <si>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</si>
  <si>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</si>
  <si>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</si>
  <si>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</si>
  <si>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</si>
  <si>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</si>
  <si>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</si>
  <si>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</si>
  <si>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</si>
  <si>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</si>
  <si>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</si>
  <si>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</si>
  <si>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</si>
  <si>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</si>
  <si>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</si>
  <si>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</si>
  <si>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</si>
  <si>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</si>
  <si>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</si>
  <si>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</si>
  <si>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</si>
  <si>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</si>
  <si>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</si>
  <si>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</si>
  <si>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</si>
  <si>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</si>
  <si>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</si>
  <si>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</si>
  <si>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</si>
  <si>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</si>
  <si>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</si>
  <si>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</si>
  <si>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</si>
  <si>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</si>
  <si>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</si>
  <si>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</si>
  <si>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</si>
  <si>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</si>
  <si>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</si>
  <si>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</si>
  <si>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</si>
  <si>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</si>
  <si>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</si>
  <si>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</si>
  <si>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</si>
  <si>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</si>
  <si>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</si>
  <si>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</si>
  <si>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</si>
  <si>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</si>
  <si>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</si>
  <si>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</si>
  <si>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</si>
  <si>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</si>
  <si>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</si>
  <si>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</si>
  <si>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</si>
  <si>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</si>
  <si>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</si>
  <si>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</si>
  <si>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</si>
  <si>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</si>
  <si>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</si>
  <si>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</si>
  <si>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</si>
  <si>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</si>
  <si>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</si>
  <si>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</si>
  <si>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</si>
  <si>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</si>
  <si>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</si>
  <si>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</si>
  <si>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</si>
  <si>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</si>
  <si>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</si>
  <si>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</si>
  <si>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</si>
  <si>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</si>
  <si>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</si>
  <si>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</si>
  <si>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</si>
  <si>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</si>
  <si>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</si>
  <si>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</si>
  <si>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</si>
  <si>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</si>
  <si>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</si>
  <si>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</si>
  <si>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</si>
  <si>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</si>
  <si>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</si>
  <si>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</si>
  <si>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</si>
  <si>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</si>
  <si>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</si>
  <si>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</si>
  <si>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</si>
  <si>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</si>
  <si>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</si>
  <si>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</si>
  <si>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</si>
  <si>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</si>
  <si>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</si>
  <si>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</si>
  <si>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</si>
  <si>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</si>
  <si>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</si>
  <si>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</si>
  <si>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</si>
  <si>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</si>
  <si>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</si>
  <si>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</si>
  <si>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</si>
  <si>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</si>
  <si>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</si>
  <si>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</si>
  <si>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</si>
  <si>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</si>
  <si>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</si>
  <si>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</si>
  <si>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</si>
  <si>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</si>
  <si>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</si>
  <si>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</si>
  <si>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</si>
  <si>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</si>
  <si>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</si>
  <si>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</si>
  <si>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</si>
  <si>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</si>
  <si>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</si>
  <si>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</si>
  <si>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</si>
  <si>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</si>
  <si>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</si>
  <si>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</si>
  <si>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</si>
  <si>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</si>
  <si>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</si>
  <si>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</si>
  <si>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</si>
  <si>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</si>
  <si>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</si>
  <si>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</si>
  <si>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</si>
  <si>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</si>
  <si>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</si>
  <si>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</si>
  <si>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</si>
  <si>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</si>
  <si>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</si>
  <si>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</si>
  <si>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</si>
  <si>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</si>
  <si>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</si>
  <si>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</si>
  <si>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</si>
  <si>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</si>
  <si>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</si>
  <si>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</si>
  <si>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</si>
  <si>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</si>
  <si>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</si>
  <si>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</si>
  <si>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</si>
  <si>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</si>
  <si>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</si>
  <si>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</si>
  <si>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</si>
  <si>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</si>
  <si>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</si>
  <si>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</si>
  <si>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</si>
  <si>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</si>
  <si>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</si>
  <si>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</si>
  <si>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</si>
  <si>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</si>
  <si>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</si>
  <si>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</si>
  <si>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</si>
  <si>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</si>
  <si>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</si>
  <si>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</si>
  <si>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</si>
  <si>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</si>
  <si>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</si>
  <si>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</si>
  <si>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</si>
  <si>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</si>
  <si>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</si>
  <si>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</si>
  <si>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</si>
  <si>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</si>
  <si>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</si>
  <si>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</si>
  <si>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</si>
  <si>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</si>
  <si>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</si>
  <si>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</si>
  <si>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</si>
  <si>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</si>
  <si>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</si>
  <si>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</si>
  <si>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</si>
  <si>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</si>
  <si>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</si>
  <si>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</si>
  <si>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</si>
  <si>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</si>
  <si>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</si>
  <si>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</si>
  <si>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</si>
  <si>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</si>
  <si>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</si>
  <si>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</si>
  <si>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</si>
  <si>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</si>
  <si>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</si>
  <si>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</si>
  <si>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</si>
  <si>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</si>
  <si>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</si>
  <si>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</si>
  <si>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</si>
  <si>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</si>
  <si>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</si>
  <si>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</si>
  <si>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</si>
  <si>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</si>
  <si>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</si>
  <si>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</si>
  <si>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</si>
  <si>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</si>
  <si>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</si>
  <si>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</si>
  <si>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</si>
  <si>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</si>
  <si>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</si>
  <si>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</si>
  <si>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</si>
  <si>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</si>
  <si>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</si>
  <si>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</si>
  <si>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</si>
  <si>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</si>
  <si>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</si>
  <si>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</si>
  <si>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</si>
  <si>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</si>
  <si>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</si>
  <si>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</si>
  <si>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</si>
  <si>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</si>
  <si>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</si>
  <si>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</si>
  <si>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</si>
  <si>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</si>
  <si>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</si>
  <si>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</si>
  <si>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</si>
  <si>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</si>
  <si>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</si>
  <si>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</si>
  <si>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</si>
  <si>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</si>
  <si>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</si>
  <si>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</si>
  <si>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</si>
  <si>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</si>
  <si>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</si>
  <si>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</si>
  <si>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</si>
  <si>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</si>
  <si>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</si>
  <si>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</si>
  <si>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</si>
  <si>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</si>
  <si>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</si>
  <si>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</si>
  <si>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</si>
  <si>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</si>
  <si>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</si>
  <si>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</si>
  <si>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</si>
  <si>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</si>
  <si>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</si>
  <si>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</si>
  <si>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</si>
  <si>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</si>
  <si>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</si>
  <si>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</si>
  <si>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</si>
  <si>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</si>
  <si>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</si>
  <si>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</si>
  <si>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</si>
  <si>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</si>
  <si>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</si>
  <si>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</si>
  <si>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</si>
  <si>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</si>
  <si>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</si>
  <si>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</si>
  <si>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</si>
  <si>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</si>
  <si>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</si>
  <si>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</si>
  <si>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</si>
  <si>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</si>
  <si>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</si>
  <si>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</si>
  <si>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</si>
  <si>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</si>
  <si>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</si>
  <si>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</si>
  <si>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</si>
  <si>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</si>
  <si>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</si>
  <si>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</si>
  <si>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</si>
  <si>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</si>
  <si>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</si>
  <si>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</si>
  <si>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</si>
  <si>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</si>
  <si>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</si>
  <si>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</si>
  <si>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</si>
  <si>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</si>
  <si>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</si>
  <si>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</si>
  <si>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</si>
  <si>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</si>
  <si>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</si>
  <si>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</si>
  <si>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</si>
  <si>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</si>
  <si>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</si>
  <si>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</si>
  <si>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</si>
  <si>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</si>
  <si>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</si>
  <si>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</si>
  <si>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</si>
  <si>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</si>
  <si>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</si>
  <si>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</si>
  <si>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</si>
  <si>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</si>
  <si>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</si>
  <si>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</si>
  <si>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</si>
  <si>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</si>
  <si>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</si>
  <si>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</si>
  <si>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</si>
  <si>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</si>
  <si>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</si>
  <si>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</si>
  <si>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</si>
  <si>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</si>
  <si>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</si>
  <si>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</si>
  <si>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</si>
  <si>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</si>
  <si>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</si>
  <si>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</si>
  <si>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</si>
  <si>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</si>
  <si>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</si>
  <si>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</si>
  <si>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</si>
  <si>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</si>
  <si>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</si>
  <si>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</si>
  <si>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</si>
  <si>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</si>
  <si>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</si>
  <si>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</si>
  <si>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</si>
  <si>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</si>
  <si>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</si>
  <si>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</si>
  <si>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</si>
  <si>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</si>
  <si>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</si>
  <si>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</si>
  <si>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</si>
  <si>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</si>
  <si>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</si>
  <si>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</si>
  <si>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</si>
  <si>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</si>
  <si>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</si>
  <si>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</si>
  <si>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</si>
  <si>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</si>
  <si>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</si>
  <si>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</si>
  <si>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</si>
  <si>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</si>
  <si>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</si>
  <si>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</si>
  <si>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</si>
  <si>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</si>
  <si>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</si>
  <si>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</si>
  <si>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</si>
  <si>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</si>
  <si>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</si>
  <si>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</si>
  <si>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</si>
  <si>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</si>
  <si>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</si>
  <si>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</si>
  <si>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</si>
  <si>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</si>
  <si>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</si>
  <si>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</si>
  <si>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</si>
  <si>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</si>
  <si>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</si>
  <si>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</si>
  <si>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</si>
  <si>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</si>
  <si>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</si>
  <si>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</si>
  <si>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</si>
  <si>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</si>
  <si>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</si>
  <si>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</si>
  <si>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</si>
  <si>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</si>
  <si>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</si>
  <si>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</si>
  <si>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</si>
  <si>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</si>
  <si>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</si>
  <si>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</si>
  <si>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</si>
  <si>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</si>
  <si>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</si>
  <si>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</si>
  <si>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</si>
  <si>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</si>
  <si>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</si>
  <si>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</si>
  <si>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</si>
  <si>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</si>
  <si>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</si>
  <si>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</si>
  <si>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</si>
  <si>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</si>
  <si>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</si>
  <si>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</si>
  <si>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</si>
  <si>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</si>
  <si>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</si>
  <si>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</si>
  <si>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</si>
  <si>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</si>
  <si>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</si>
  <si>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</si>
  <si>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</si>
  <si>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</si>
  <si>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</si>
  <si>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</si>
  <si>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</si>
  <si>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</si>
  <si>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</si>
  <si>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</si>
  <si>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</si>
  <si>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</si>
  <si>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</si>
  <si>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</si>
  <si>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</si>
  <si>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</si>
  <si>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</si>
  <si>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</si>
  <si>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</si>
  <si>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</si>
  <si>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</si>
  <si>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</si>
  <si>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</si>
  <si>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</si>
  <si>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</si>
  <si>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</si>
  <si>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</si>
  <si>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</si>
  <si>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</si>
  <si>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</si>
  <si>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</si>
  <si>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</si>
  <si>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</si>
  <si>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</si>
  <si>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</si>
  <si>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</si>
  <si>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</si>
  <si>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</si>
  <si>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</si>
  <si>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</si>
  <si>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</si>
  <si>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</si>
  <si>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</si>
  <si>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</si>
  <si>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</si>
  <si>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</si>
  <si>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</si>
  <si>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</si>
  <si>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</si>
  <si>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</si>
  <si>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</si>
  <si>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</si>
  <si>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</si>
  <si>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</si>
  <si>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</si>
  <si>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</si>
  <si>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</si>
  <si>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</si>
  <si>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</si>
  <si>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</si>
  <si>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</si>
  <si>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</si>
  <si>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</si>
  <si>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</si>
  <si>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</si>
  <si>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</si>
  <si>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</si>
  <si>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</si>
  <si>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</si>
  <si>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</si>
  <si>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</si>
  <si>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</si>
  <si>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</si>
  <si>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</si>
  <si>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</si>
  <si>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</si>
  <si>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</si>
  <si>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</si>
  <si>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</si>
  <si>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</si>
  <si>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</si>
  <si>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</si>
  <si>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</si>
  <si>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</si>
  <si>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</si>
  <si>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</si>
  <si>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</si>
  <si>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</si>
  <si>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</si>
  <si>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</si>
  <si>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</si>
  <si>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</si>
  <si>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</si>
  <si>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</si>
  <si>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</si>
  <si>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</si>
  <si>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</si>
  <si>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</si>
  <si>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</si>
  <si>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</si>
  <si>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</si>
  <si>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</si>
  <si>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</si>
  <si>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</si>
  <si>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</si>
  <si>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</si>
  <si>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</si>
  <si>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</si>
  <si>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</si>
  <si>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</si>
  <si>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</si>
  <si>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</si>
  <si>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</si>
  <si>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</si>
  <si>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</si>
  <si>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</si>
  <si>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</si>
  <si>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</si>
  <si>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</si>
  <si>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</si>
  <si>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</si>
  <si>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</si>
  <si>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</si>
  <si>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</si>
  <si>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</si>
  <si>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</si>
  <si>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</si>
  <si>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</si>
  <si>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</si>
  <si>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</si>
  <si>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</si>
  <si>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</si>
  <si>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</si>
  <si>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</si>
  <si>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</si>
  <si>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</si>
  <si>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</si>
  <si>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</si>
  <si>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</si>
  <si>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</si>
  <si>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</si>
  <si>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</si>
  <si>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</si>
  <si>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</si>
  <si>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</si>
  <si>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</si>
  <si>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</si>
  <si>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</si>
  <si>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</si>
  <si>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</si>
  <si>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</si>
  <si>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</si>
  <si>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</si>
  <si>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</si>
  <si>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</si>
  <si>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</si>
  <si>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</si>
  <si>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</si>
  <si>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</si>
  <si>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</si>
  <si>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</si>
  <si>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</si>
  <si>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</si>
  <si>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</si>
  <si>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</si>
  <si>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</si>
  <si>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</si>
  <si>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</si>
  <si>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</si>
  <si>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</si>
  <si>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</si>
  <si>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</si>
  <si>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</si>
  <si>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</si>
  <si>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</si>
  <si>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</si>
  <si>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</si>
  <si>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</si>
  <si>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</si>
  <si>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</si>
  <si>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</si>
  <si>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</si>
  <si>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</si>
  <si>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</si>
  <si>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</si>
  <si>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</si>
  <si>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</si>
  <si>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</si>
  <si>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</si>
  <si>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</si>
  <si>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</si>
  <si>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</si>
  <si>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</si>
  <si>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</si>
  <si>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</si>
  <si>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</si>
  <si>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</si>
  <si>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</si>
  <si>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</si>
  <si>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</si>
  <si>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</si>
  <si>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</si>
  <si>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</si>
  <si>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</si>
  <si>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</si>
  <si>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</si>
  <si>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</si>
  <si>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</si>
  <si>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</si>
  <si>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</si>
  <si>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</si>
  <si>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</si>
  <si>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</si>
  <si>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</si>
  <si>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</si>
  <si>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</si>
  <si>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</si>
  <si>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</si>
  <si>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</si>
  <si>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</si>
  <si>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</si>
  <si>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</si>
  <si>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</si>
  <si>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</si>
  <si>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</si>
  <si>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</si>
  <si>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</si>
  <si>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</si>
  <si>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</si>
  <si>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</si>
  <si>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</si>
  <si>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</si>
  <si>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</si>
  <si>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</si>
  <si>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</si>
  <si>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</si>
  <si>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</si>
  <si>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</si>
  <si>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</si>
  <si>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</si>
  <si>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</si>
  <si>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</si>
  <si>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</si>
  <si>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</si>
  <si>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</si>
  <si>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</si>
  <si>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</si>
  <si>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</si>
  <si>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</si>
  <si>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</si>
  <si>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</si>
  <si>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</si>
  <si>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</si>
  <si>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</si>
  <si>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</si>
  <si>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</si>
  <si>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</si>
  <si>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</si>
  <si>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</si>
  <si>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</si>
  <si>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</si>
  <si>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</si>
  <si>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</si>
  <si>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</si>
  <si>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</si>
  <si>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</si>
  <si>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</si>
  <si>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</si>
  <si>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</si>
  <si>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</si>
  <si>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</si>
  <si>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</si>
  <si>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</si>
  <si>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</si>
  <si>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</si>
  <si>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</si>
  <si>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</si>
  <si>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</si>
  <si>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</si>
  <si>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</si>
  <si>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</si>
  <si>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</si>
  <si>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</si>
  <si>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</si>
  <si>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</si>
  <si>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</si>
  <si>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</si>
  <si>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</si>
  <si>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</si>
  <si>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</si>
  <si>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</si>
  <si>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</si>
  <si>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</si>
  <si>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</si>
  <si>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</si>
  <si>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</si>
  <si>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</si>
  <si>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</si>
  <si>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</si>
  <si>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</si>
  <si>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</si>
  <si>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</si>
  <si>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</si>
  <si>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</si>
  <si>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</si>
  <si>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</si>
  <si>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</si>
  <si>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</si>
  <si>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</si>
  <si>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</si>
  <si>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</si>
  <si>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</si>
  <si>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</si>
  <si>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</si>
  <si>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</si>
  <si>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</si>
  <si>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</si>
  <si>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</si>
  <si>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</si>
  <si>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</si>
  <si>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</si>
  <si>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</si>
  <si>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</si>
  <si>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</si>
  <si>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</si>
  <si>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</si>
  <si>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</si>
  <si>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</si>
  <si>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</si>
  <si>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</si>
  <si>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</si>
  <si>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</si>
  <si>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</si>
  <si>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</si>
  <si>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</si>
  <si>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</si>
  <si>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</si>
  <si>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</si>
  <si>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</si>
  <si>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</si>
  <si>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</si>
  <si>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</si>
  <si>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</si>
  <si>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</si>
  <si>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</si>
  <si>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</si>
  <si>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</si>
  <si>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</si>
  <si>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</si>
  <si>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</si>
  <si>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</si>
  <si>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</si>
  <si>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</si>
  <si>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</si>
  <si>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</si>
  <si>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</si>
  <si>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</si>
  <si>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</si>
  <si>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</si>
  <si>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</si>
  <si>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</si>
  <si>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</si>
  <si>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</si>
  <si>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</si>
  <si>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</si>
  <si>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</si>
  <si>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</si>
  <si>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</si>
  <si>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</si>
  <si>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</si>
  <si>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</si>
  <si>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</si>
  <si>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</si>
  <si>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</si>
  <si>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</si>
  <si>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</si>
  <si>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</si>
  <si>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</si>
  <si>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</si>
  <si>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</si>
  <si>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</si>
  <si>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</si>
  <si>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</si>
  <si>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</si>
  <si>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</si>
  <si>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</si>
  <si>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</si>
  <si>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</si>
  <si>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</si>
  <si>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</si>
  <si>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</si>
  <si>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</si>
  <si>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</si>
  <si>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</si>
  <si>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</si>
  <si>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</si>
  <si>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</si>
  <si>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</si>
  <si>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</si>
  <si>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</si>
  <si>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</si>
  <si>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</si>
  <si>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</si>
  <si>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</si>
  <si>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</si>
  <si>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</si>
  <si>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</si>
  <si>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</si>
  <si>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</si>
  <si>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</si>
  <si>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</si>
  <si>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</si>
  <si>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</si>
  <si>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</si>
  <si>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</si>
  <si>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</si>
  <si>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</si>
  <si>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</si>
  <si>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</si>
  <si>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</si>
  <si>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</si>
  <si>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</si>
  <si>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</si>
  <si>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</si>
  <si>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</si>
  <si>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</si>
  <si>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</si>
  <si>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</si>
  <si>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</si>
  <si>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</si>
  <si>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</si>
  <si>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</si>
  <si>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</si>
  <si>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</si>
  <si>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</si>
  <si>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</si>
  <si>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</si>
  <si>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</si>
  <si>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</si>
  <si>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</si>
  <si>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</si>
  <si>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</si>
  <si>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</si>
  <si>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</si>
  <si>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</si>
  <si>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</si>
  <si>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</si>
  <si>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</si>
  <si>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</si>
  <si>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</si>
  <si>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</si>
  <si>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</si>
  <si>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</si>
  <si>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</si>
  <si>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</si>
  <si>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</si>
  <si>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</si>
  <si>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</si>
  <si>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</si>
  <si>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</si>
  <si>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</si>
  <si>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</si>
  <si>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</si>
  <si>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</si>
  <si>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</si>
  <si>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</si>
  <si>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</si>
  <si>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</si>
  <si>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</si>
  <si>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</si>
  <si>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</si>
  <si>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</si>
  <si>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</si>
  <si>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</si>
  <si>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</si>
  <si>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</si>
  <si>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</si>
  <si>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</si>
  <si>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</si>
  <si>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</si>
  <si>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</si>
  <si>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</si>
  <si>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</si>
  <si>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</si>
  <si>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</si>
  <si>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</si>
  <si>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</si>
  <si>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</si>
  <si>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</si>
  <si>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</si>
  <si>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</si>
  <si>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</si>
  <si>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</si>
  <si>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</si>
  <si>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</si>
  <si>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</si>
  <si>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</si>
  <si>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</si>
  <si>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</si>
  <si>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</si>
  <si>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</si>
  <si>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</si>
  <si>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</si>
  <si>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</si>
  <si>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</si>
  <si>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</si>
  <si>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</si>
  <si>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</si>
  <si>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</si>
  <si>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</si>
  <si>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</si>
  <si>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</si>
  <si>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</si>
  <si>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</si>
  <si>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</si>
  <si>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</si>
  <si>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</si>
  <si>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</si>
  <si>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</si>
  <si>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</si>
  <si>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</si>
  <si>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</si>
  <si>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</si>
  <si>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</si>
  <si>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</si>
  <si>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</si>
  <si>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</si>
  <si>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</si>
  <si>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</si>
  <si>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</si>
  <si>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</si>
  <si>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</si>
  <si>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</si>
  <si>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</si>
  <si>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</si>
  <si>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</si>
  <si>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</si>
  <si>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</si>
  <si>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</si>
  <si>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</si>
  <si>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</si>
  <si>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</si>
  <si>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</si>
  <si>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</si>
  <si>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</si>
  <si>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</si>
  <si>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</si>
  <si>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</si>
  <si>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</si>
  <si>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</si>
  <si>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</si>
  <si>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</si>
  <si>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</si>
  <si>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</si>
  <si>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</si>
  <si>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</si>
  <si>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</si>
  <si>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</si>
  <si>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</si>
  <si>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</si>
  <si>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</si>
  <si>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</si>
  <si>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</si>
  <si>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</si>
  <si>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</si>
  <si>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</si>
  <si>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</si>
  <si>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</si>
  <si>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</si>
  <si>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</si>
  <si>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</si>
  <si>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</si>
  <si>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</si>
  <si>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</si>
  <si>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</si>
  <si>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</si>
  <si>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</si>
  <si>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</si>
  <si>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</si>
  <si>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</si>
  <si>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</si>
  <si>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</si>
  <si>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</si>
  <si>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</si>
  <si>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</si>
  <si>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</si>
  <si>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</si>
  <si>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</si>
  <si>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</si>
  <si>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</si>
  <si>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</si>
  <si>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</si>
  <si>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</si>
  <si>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</si>
  <si>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</si>
  <si>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</si>
  <si>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</si>
  <si>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</si>
  <si>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</si>
  <si>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</si>
  <si>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</si>
  <si>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</si>
  <si>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</si>
  <si>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</si>
  <si>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</si>
  <si>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</si>
  <si>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</si>
  <si>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</si>
  <si>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</si>
  <si>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</si>
  <si>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</si>
  <si>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</si>
  <si>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</si>
  <si>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</si>
  <si>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</si>
  <si>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</si>
  <si>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</si>
  <si>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</si>
  <si>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</si>
  <si>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</si>
  <si>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</si>
  <si>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</si>
  <si>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</si>
  <si>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</si>
  <si>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</si>
  <si>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</si>
  <si>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</si>
  <si>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</si>
  <si>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</si>
  <si>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</si>
  <si>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</si>
  <si>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</si>
  <si>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</si>
  <si>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</si>
  <si>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</si>
  <si>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</si>
  <si>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</si>
  <si>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</si>
  <si>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</si>
  <si>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</si>
  <si>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</si>
  <si>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</si>
  <si>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</si>
  <si>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</si>
  <si>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</si>
  <si>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</si>
  <si>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</si>
  <si>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</si>
  <si>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</si>
  <si>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</si>
  <si>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</si>
  <si>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</si>
  <si>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</si>
  <si>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</si>
  <si>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</si>
  <si>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</si>
  <si>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</si>
  <si>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</si>
  <si>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</si>
  <si>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</si>
  <si>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</si>
  <si>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</si>
  <si>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</si>
  <si>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</si>
  <si>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</si>
  <si>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</si>
  <si>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</si>
  <si>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</si>
  <si>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</si>
  <si>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</si>
  <si>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</si>
  <si>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</si>
  <si>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</si>
  <si>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</si>
  <si>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</si>
  <si>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</si>
  <si>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</si>
  <si>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</si>
  <si>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</si>
  <si>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</si>
  <si>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</si>
  <si>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</si>
  <si>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</si>
  <si>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</si>
  <si>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</si>
  <si>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</si>
  <si>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</si>
  <si>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</si>
  <si>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</si>
  <si>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</si>
  <si>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</si>
  <si>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</si>
  <si>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</si>
  <si>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</si>
  <si>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</si>
  <si>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</si>
  <si>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</si>
  <si>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</si>
  <si>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</si>
  <si>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</si>
  <si>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</si>
  <si>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</si>
  <si>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</si>
  <si>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</si>
  <si>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</si>
  <si>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</si>
  <si>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</si>
  <si>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</si>
  <si>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</si>
  <si>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</si>
  <si>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</si>
  <si>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</si>
  <si>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</si>
  <si>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</si>
  <si>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</si>
  <si>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</si>
  <si>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</si>
  <si>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</si>
  <si>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</si>
  <si>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</si>
  <si>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</si>
  <si>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</si>
  <si>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</si>
  <si>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</si>
  <si>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</si>
  <si>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</si>
  <si>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</si>
  <si>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</si>
  <si>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</si>
  <si>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</si>
  <si>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</si>
  <si>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</si>
  <si>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</si>
  <si>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</si>
  <si>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</si>
  <si>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</si>
  <si>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</si>
  <si>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</si>
  <si>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</si>
  <si>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</si>
  <si>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</si>
  <si>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</si>
  <si>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</si>
  <si>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</si>
  <si>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</si>
  <si>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</si>
  <si>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</si>
  <si>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</si>
  <si>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</si>
  <si>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</si>
  <si>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</si>
  <si>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</si>
  <si>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</si>
  <si>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</si>
  <si>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</si>
  <si>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</si>
  <si>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</si>
  <si>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</si>
  <si>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</si>
  <si>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</si>
  <si>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</si>
  <si>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</si>
  <si>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</si>
  <si>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</si>
  <si>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</si>
  <si>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</si>
  <si>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</si>
  <si>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</si>
  <si>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</si>
  <si>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</si>
  <si>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</si>
  <si>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</si>
  <si>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</si>
  <si>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</si>
  <si>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</si>
  <si>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</si>
  <si>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</si>
  <si>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</si>
  <si>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</si>
  <si>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</si>
  <si>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</si>
  <si>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</si>
  <si>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</si>
  <si>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</si>
  <si>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</si>
  <si>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</si>
  <si>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</si>
  <si>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</si>
  <si>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</si>
  <si>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</si>
  <si>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</si>
  <si>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</si>
  <si>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</si>
  <si>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</si>
  <si>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</si>
  <si>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</si>
  <si>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</si>
  <si>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</si>
  <si>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</si>
  <si>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</si>
  <si>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</si>
  <si>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</si>
  <si>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</si>
  <si>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</si>
  <si>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</si>
  <si>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</si>
  <si>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</si>
  <si>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</si>
  <si>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</si>
  <si>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</si>
  <si>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</si>
  <si>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</si>
  <si>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</si>
  <si>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</si>
  <si>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</si>
  <si>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</si>
  <si>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</si>
  <si>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</si>
  <si>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</si>
  <si>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</si>
  <si>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</si>
  <si>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</si>
  <si>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</si>
  <si>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</si>
  <si>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</si>
  <si>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</si>
  <si>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</si>
  <si>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</si>
  <si>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</si>
  <si>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</si>
  <si>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</si>
  <si>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</si>
  <si>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</si>
  <si>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</si>
  <si>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</si>
  <si>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</si>
  <si>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</si>
  <si>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</si>
  <si>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</si>
  <si>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</si>
  <si>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</si>
  <si>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</si>
  <si>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</si>
  <si>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</si>
  <si>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</si>
  <si>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</si>
  <si>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</si>
  <si>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</si>
  <si>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</si>
  <si>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</si>
  <si>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</si>
  <si>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</si>
  <si>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</si>
  <si>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</si>
  <si>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</si>
  <si>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</si>
  <si>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</si>
  <si>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</si>
  <si>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</si>
  <si>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</si>
  <si>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</si>
  <si>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</si>
  <si>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</si>
  <si>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</si>
  <si>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</si>
  <si>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</si>
  <si>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</si>
  <si>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</si>
  <si>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</si>
  <si>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</si>
  <si>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</si>
  <si>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</si>
  <si>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</si>
  <si>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</si>
  <si>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</si>
  <si>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</si>
  <si>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</si>
  <si>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</si>
  <si>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</si>
  <si>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</si>
  <si>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</si>
  <si>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</si>
  <si>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</si>
  <si>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</si>
  <si>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</si>
  <si>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</si>
  <si>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</si>
  <si>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</si>
  <si>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</si>
  <si>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</si>
  <si>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</si>
  <si>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</si>
  <si>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</si>
  <si>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</si>
  <si>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</si>
  <si>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</si>
  <si>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</si>
  <si>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</si>
  <si>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</si>
  <si>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</si>
  <si>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</si>
  <si>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</si>
  <si>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</si>
  <si>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</si>
  <si>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</si>
  <si>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</si>
  <si>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</si>
  <si>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</si>
  <si>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</si>
  <si>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</si>
  <si>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</si>
  <si>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</si>
  <si>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</si>
  <si>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</si>
  <si>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</si>
  <si>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</si>
  <si>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</si>
  <si>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</si>
  <si>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</si>
  <si>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</si>
  <si>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</si>
  <si>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</si>
  <si>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</si>
  <si>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</si>
  <si>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</si>
  <si>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</si>
  <si>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</si>
  <si>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</si>
  <si>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</si>
  <si>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</si>
  <si>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</si>
  <si>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</si>
  <si>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</si>
  <si>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</si>
  <si>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</si>
  <si>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</si>
  <si>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</si>
  <si>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</si>
  <si>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</si>
  <si>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</si>
  <si>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</si>
  <si>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</si>
  <si>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</si>
  <si>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</si>
  <si>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</si>
  <si>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</si>
  <si>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</si>
  <si>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</si>
  <si>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</si>
  <si>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</si>
  <si>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</si>
  <si>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</si>
  <si>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</si>
  <si>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</si>
  <si>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</si>
  <si>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</si>
  <si>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</si>
  <si>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</si>
  <si>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</si>
  <si>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</si>
  <si>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</si>
  <si>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</si>
  <si>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</si>
  <si>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</si>
  <si>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</si>
  <si>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</si>
  <si>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</si>
  <si>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</si>
  <si>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</si>
  <si>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</si>
  <si>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</si>
  <si>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</si>
  <si>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</si>
  <si>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</si>
  <si>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</si>
  <si>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</si>
  <si>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</si>
  <si>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</si>
  <si>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</si>
  <si>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</si>
  <si>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</si>
  <si>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</si>
  <si>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</si>
  <si>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</si>
  <si>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</si>
  <si>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</si>
  <si>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</si>
  <si>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</si>
  <si>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</si>
  <si>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</si>
  <si>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</si>
  <si>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</si>
  <si>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</si>
  <si>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</si>
  <si>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</si>
  <si>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</si>
  <si>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</si>
  <si>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</si>
  <si>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</si>
  <si>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</si>
  <si>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</si>
  <si>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</si>
  <si>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</si>
  <si>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</si>
  <si>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</si>
  <si>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</si>
  <si>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</si>
  <si>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</si>
  <si>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</si>
  <si>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</si>
  <si>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</si>
  <si>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</si>
  <si>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</si>
  <si>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</si>
  <si>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</si>
  <si>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</si>
  <si>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</si>
  <si>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</si>
  <si>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</si>
  <si>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</si>
  <si>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</si>
  <si>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</si>
  <si>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</si>
  <si>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</si>
  <si>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</si>
  <si>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</si>
  <si>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</si>
  <si>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</si>
  <si>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</si>
  <si>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</si>
  <si>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</si>
  <si>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</si>
  <si>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</si>
  <si>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</si>
  <si>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</si>
  <si>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</si>
  <si>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</si>
  <si>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</si>
  <si>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</si>
  <si>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</si>
  <si>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</si>
  <si>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</si>
  <si>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</si>
  <si>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</si>
  <si>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</si>
  <si>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</si>
  <si>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</si>
  <si>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</si>
  <si>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</si>
  <si>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</si>
  <si>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</si>
  <si>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</si>
  <si>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</si>
  <si>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</si>
  <si>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</si>
  <si>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</si>
  <si>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</si>
  <si>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</si>
  <si>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</si>
  <si>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</si>
  <si>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</si>
  <si>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</si>
  <si>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</si>
  <si>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</si>
  <si>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</si>
  <si>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</si>
  <si>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</si>
  <si>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</si>
  <si>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</si>
  <si>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</si>
  <si>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</si>
  <si>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</si>
  <si>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</si>
  <si>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</si>
  <si>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</si>
  <si>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</si>
  <si>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</si>
  <si>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</si>
  <si>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</si>
  <si>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</si>
  <si>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</si>
  <si>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</si>
  <si>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</si>
  <si>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</si>
  <si>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</si>
  <si>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</si>
  <si>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</si>
  <si>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</si>
  <si>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</si>
  <si>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</si>
  <si>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</si>
  <si>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</si>
  <si>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</si>
  <si>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</si>
  <si>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</si>
  <si>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</si>
  <si>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</si>
  <si>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</si>
  <si>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</si>
  <si>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</si>
  <si>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</si>
  <si>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</si>
  <si>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</si>
  <si>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</si>
  <si>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</si>
  <si>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</si>
  <si>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</si>
  <si>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</si>
  <si>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</si>
  <si>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</si>
  <si>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</si>
  <si>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</si>
  <si>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</si>
  <si>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</si>
  <si>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</si>
  <si>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</si>
  <si>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</si>
  <si>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</si>
  <si>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</si>
  <si>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</si>
  <si>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</si>
  <si>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</si>
  <si>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</si>
  <si>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</si>
  <si>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</si>
  <si>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</si>
  <si>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</si>
  <si>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</si>
  <si>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</si>
  <si>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</si>
  <si>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</si>
  <si>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</si>
  <si>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</si>
  <si>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</si>
  <si>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</si>
  <si>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</si>
  <si>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</si>
  <si>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</si>
  <si>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</si>
  <si>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</si>
  <si>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</si>
  <si>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</si>
  <si>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</si>
  <si>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</si>
  <si>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</si>
  <si>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</si>
  <si>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</si>
  <si>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</si>
  <si>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</si>
  <si>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</si>
  <si>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</si>
  <si>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</si>
  <si>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</si>
  <si>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</si>
  <si>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</si>
  <si>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</si>
  <si>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</si>
  <si>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</si>
  <si>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</si>
  <si>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</si>
  <si>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</si>
  <si>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</si>
  <si>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</si>
  <si>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</si>
  <si>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</si>
  <si>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</si>
  <si>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</si>
  <si>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</si>
  <si>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</si>
  <si>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</si>
  <si>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</si>
  <si>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</si>
  <si>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</si>
  <si>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</si>
  <si>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</si>
  <si>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</si>
  <si>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</si>
  <si>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</si>
  <si>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</si>
  <si>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</si>
  <si>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</si>
  <si>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</si>
  <si>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</si>
  <si>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</si>
  <si>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</si>
  <si>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</si>
  <si>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</si>
  <si>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</si>
  <si>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</si>
  <si>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</si>
  <si>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</si>
  <si>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</si>
  <si>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</si>
  <si>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</si>
  <si>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</si>
  <si>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</si>
  <si>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</si>
  <si>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</si>
  <si>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</si>
  <si>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</si>
  <si>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</si>
  <si>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</si>
  <si>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</si>
  <si>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</si>
  <si>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</si>
  <si>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</si>
  <si>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</si>
  <si>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</si>
  <si>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</si>
  <si>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</si>
  <si>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</si>
  <si>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</si>
  <si>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</si>
  <si>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</si>
  <si>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</si>
  <si>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</si>
  <si>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</si>
  <si>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</si>
  <si>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</si>
  <si>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</si>
  <si>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</si>
  <si>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</si>
  <si>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</si>
  <si>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</si>
  <si>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</si>
  <si>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</si>
  <si>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</si>
  <si>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</si>
  <si>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</si>
  <si>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</si>
  <si>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</si>
  <si>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</si>
  <si>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</si>
  <si>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</si>
  <si>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</si>
  <si>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</si>
  <si>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</si>
  <si>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</si>
  <si>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</si>
  <si>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</si>
  <si>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</si>
  <si>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</si>
  <si>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</si>
  <si>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</si>
  <si>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</si>
  <si>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</si>
  <si>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</si>
  <si>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</si>
  <si>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</si>
  <si>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</si>
  <si>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</si>
  <si>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</si>
  <si>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</si>
  <si>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</si>
  <si>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</si>
  <si>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</si>
  <si>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</si>
  <si>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</si>
  <si>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</si>
  <si>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</si>
  <si>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</si>
  <si>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</si>
  <si>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</si>
  <si>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</si>
  <si>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</si>
  <si>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</si>
  <si>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</si>
  <si>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</si>
  <si>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</si>
  <si>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</si>
  <si>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</si>
  <si>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</si>
  <si>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</si>
  <si>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</si>
  <si>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</si>
  <si>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</si>
  <si>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</si>
  <si>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</si>
  <si>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</si>
  <si>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</si>
  <si>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</si>
  <si>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</si>
  <si>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</si>
  <si>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</si>
  <si>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</si>
  <si>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</si>
  <si>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</si>
  <si>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</si>
  <si>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</si>
  <si>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</si>
  <si>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</si>
  <si>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</si>
  <si>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</si>
  <si>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</si>
  <si>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</si>
  <si>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</si>
  <si>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</si>
  <si>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</si>
  <si>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</si>
  <si>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</si>
  <si>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</si>
  <si>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</si>
  <si>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</si>
  <si>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</si>
  <si>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</si>
  <si>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</si>
  <si>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</si>
  <si>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</si>
  <si>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</si>
  <si>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</si>
  <si>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</si>
  <si>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</si>
  <si>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</si>
  <si>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</si>
  <si>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</si>
  <si>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</si>
  <si>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</si>
  <si>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</si>
  <si>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</si>
  <si>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</si>
  <si>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</si>
  <si>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</si>
  <si>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</si>
  <si>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</si>
  <si>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</si>
  <si>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</si>
  <si>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</si>
  <si>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</si>
  <si>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</si>
  <si>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</si>
  <si>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</si>
  <si>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</si>
  <si>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</si>
  <si>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</si>
  <si>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</si>
  <si>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</si>
  <si>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</si>
  <si>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</si>
  <si>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</si>
  <si>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</si>
  <si>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</si>
  <si>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</si>
  <si>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</si>
  <si>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</si>
  <si>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</si>
  <si>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</si>
  <si>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</si>
  <si>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</si>
  <si>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</si>
  <si>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</si>
  <si>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</si>
  <si>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</si>
  <si>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</si>
  <si>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</si>
  <si>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</si>
  <si>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</si>
  <si>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</si>
  <si>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</si>
  <si>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</si>
  <si>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</si>
  <si>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</si>
  <si>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</si>
  <si>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</si>
  <si>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</si>
  <si>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</si>
  <si>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</si>
  <si>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</si>
  <si>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</si>
  <si>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</si>
  <si>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</si>
  <si>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</si>
  <si>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</si>
  <si>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</si>
  <si>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</si>
  <si>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</si>
  <si>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</si>
  <si>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</si>
  <si>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</si>
  <si>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</si>
  <si>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</si>
  <si>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</si>
  <si>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</si>
  <si>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</si>
  <si>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</si>
  <si>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</si>
  <si>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</si>
  <si>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</si>
  <si>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</si>
  <si>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</si>
  <si>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</si>
  <si>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</si>
  <si>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</si>
  <si>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</si>
  <si>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</si>
  <si>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</si>
  <si>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</si>
  <si>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</si>
  <si>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</si>
  <si>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</si>
  <si>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</si>
  <si>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</si>
  <si>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</si>
  <si>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</si>
  <si>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</si>
  <si>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</si>
  <si>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</si>
  <si>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</si>
  <si>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</si>
  <si>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</si>
  <si>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</si>
  <si>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</si>
  <si>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</si>
  <si>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</si>
  <si>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</si>
  <si>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</si>
  <si>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</si>
  <si>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</si>
  <si>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</si>
  <si>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</si>
  <si>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</si>
  <si>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</si>
  <si>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</si>
  <si>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</si>
  <si>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</si>
  <si>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</si>
  <si>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</si>
  <si>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</si>
  <si>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</si>
  <si>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</si>
  <si>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</si>
  <si>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</si>
  <si>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</si>
  <si>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</si>
  <si>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</si>
  <si>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</si>
  <si>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</si>
  <si>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</si>
  <si>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</si>
  <si>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</si>
  <si>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</si>
  <si>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</si>
  <si>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</si>
  <si>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</si>
  <si>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</si>
  <si>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</si>
  <si>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</si>
  <si>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</si>
  <si>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</si>
  <si>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</si>
  <si>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</si>
  <si>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</si>
  <si>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</si>
  <si>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</si>
  <si>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</si>
  <si>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</si>
  <si>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</si>
  <si>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</si>
  <si>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</si>
  <si>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</si>
  <si>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</si>
  <si>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</si>
  <si>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</si>
  <si>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</si>
  <si>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</si>
  <si>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</si>
  <si>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</si>
  <si>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</si>
  <si>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</si>
  <si>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</si>
  <si>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</si>
  <si>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</si>
  <si>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</si>
  <si>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</si>
  <si>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</si>
  <si>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</si>
  <si>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</si>
  <si>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</si>
  <si>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</si>
  <si>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</si>
  <si>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</si>
  <si>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</si>
  <si>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</si>
  <si>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</si>
  <si>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</si>
  <si>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</si>
  <si>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</si>
  <si>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</si>
  <si>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</si>
  <si>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</si>
  <si>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</si>
  <si>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</si>
  <si>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</si>
  <si>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</si>
  <si>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</si>
  <si>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</si>
  <si>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</si>
  <si>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</si>
  <si>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</si>
  <si>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</si>
  <si>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</si>
  <si>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</si>
  <si>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</si>
  <si>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</si>
  <si>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</si>
  <si>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</si>
  <si>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</si>
  <si>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</si>
  <si>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</si>
  <si>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</si>
  <si>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</si>
  <si>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</si>
  <si>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</si>
  <si>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</si>
  <si>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</si>
  <si>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</si>
  <si>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</si>
  <si>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</si>
  <si>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</si>
  <si>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</si>
  <si>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</si>
  <si>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</si>
  <si>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</si>
  <si>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</si>
  <si>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</si>
  <si>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</si>
  <si>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</si>
  <si>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</si>
  <si>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</si>
  <si>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</si>
  <si>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</si>
  <si>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</si>
  <si>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</si>
  <si>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</si>
  <si>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</si>
  <si>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</si>
  <si>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</si>
  <si>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</si>
  <si>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</si>
  <si>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</si>
  <si>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</si>
  <si>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</si>
  <si>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</si>
  <si>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</si>
  <si>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</si>
  <si>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</si>
  <si>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</si>
  <si>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</si>
  <si>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</si>
  <si>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</si>
  <si>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</si>
  <si>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</si>
  <si>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</si>
  <si>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</si>
  <si>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</si>
  <si>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</si>
  <si>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</si>
  <si>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</si>
  <si>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</si>
  <si>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</si>
  <si>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</si>
  <si>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</si>
  <si>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</si>
  <si>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</si>
  <si>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</si>
  <si>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</si>
  <si>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</si>
  <si>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</si>
  <si>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</si>
  <si>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</si>
  <si>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</si>
  <si>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</si>
  <si>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</si>
  <si>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</si>
  <si>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</si>
  <si>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</si>
  <si>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</si>
  <si>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</si>
  <si>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</si>
  <si>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</si>
  <si>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</si>
  <si>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</si>
  <si>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</si>
  <si>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</si>
  <si>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</si>
  <si>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</si>
  <si>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</si>
  <si>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</si>
  <si>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</si>
  <si>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</si>
  <si>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</si>
  <si>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</si>
  <si>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</si>
  <si>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</si>
  <si>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</si>
  <si>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</si>
  <si>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</si>
  <si>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</si>
  <si>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</si>
  <si>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</si>
  <si>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</si>
  <si>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</si>
  <si>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</si>
  <si>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</si>
  <si>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</si>
  <si>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</si>
  <si>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</si>
  <si>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</si>
  <si>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</si>
  <si>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</si>
  <si>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</si>
  <si>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</si>
  <si>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</si>
  <si>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</si>
  <si>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</si>
  <si>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</si>
  <si>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</si>
  <si>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</si>
  <si>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</si>
  <si>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</si>
  <si>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</si>
  <si>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</si>
  <si>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</si>
  <si>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</si>
  <si>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</si>
  <si>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</si>
  <si>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</si>
  <si>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</si>
  <si>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</si>
  <si>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</si>
  <si>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</si>
  <si>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</si>
  <si>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</si>
  <si>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</si>
  <si>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</si>
  <si>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</si>
  <si>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</si>
  <si>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</si>
  <si>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</si>
  <si>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</si>
  <si>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</si>
  <si>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</si>
  <si>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</si>
  <si>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</si>
  <si>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</si>
  <si>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</si>
  <si>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</si>
  <si>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</si>
  <si>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</si>
  <si>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</si>
  <si>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</si>
  <si>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</si>
  <si>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</si>
  <si>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</si>
  <si>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</si>
  <si>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</si>
  <si>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</si>
  <si>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</si>
  <si>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</si>
  <si>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</si>
  <si>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</si>
  <si>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</si>
  <si>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</si>
  <si>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</si>
  <si>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</si>
  <si>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</si>
  <si>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</si>
  <si>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</si>
  <si>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</si>
  <si>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</si>
  <si>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</si>
  <si>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</si>
  <si>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</si>
  <si>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</si>
  <si>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</si>
  <si>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</si>
  <si>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</si>
  <si>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</si>
  <si>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</si>
  <si>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</si>
  <si>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</si>
  <si>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</si>
  <si>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</si>
  <si>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</si>
  <si>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</si>
  <si>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</si>
  <si>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</si>
  <si>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</si>
  <si>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</si>
  <si>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</si>
  <si>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</si>
  <si>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</si>
  <si>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</si>
  <si>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</si>
  <si>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</si>
  <si>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</si>
  <si>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</si>
  <si>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</si>
  <si>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</si>
  <si>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</si>
  <si>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</si>
  <si>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</si>
  <si>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</si>
  <si>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</si>
  <si>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</si>
  <si>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</si>
  <si>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</si>
  <si>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</si>
  <si>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</si>
  <si>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</si>
  <si>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</si>
  <si>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</si>
  <si>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</si>
  <si>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</si>
  <si>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</si>
  <si>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</si>
  <si>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</si>
  <si>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</si>
  <si>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</si>
  <si>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</si>
  <si>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</si>
  <si>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</si>
  <si>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</si>
  <si>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</si>
  <si>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</si>
  <si>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</si>
  <si>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</si>
  <si>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</si>
  <si>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</si>
  <si>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</si>
  <si>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</si>
  <si>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</si>
  <si>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</si>
  <si>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</si>
  <si>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</si>
  <si>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</si>
  <si>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</si>
  <si>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</si>
  <si>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</si>
  <si>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</si>
  <si>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</si>
  <si>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</si>
  <si>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</si>
  <si>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</si>
  <si>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</si>
  <si>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</si>
  <si>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</si>
  <si>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</si>
  <si>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</si>
  <si>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</si>
  <si>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</si>
  <si>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</si>
  <si>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</si>
  <si>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</si>
  <si>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</si>
  <si>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</si>
  <si>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</si>
  <si>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</si>
  <si>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</si>
  <si>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</si>
  <si>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</si>
  <si>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</si>
  <si>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</si>
  <si>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</si>
  <si>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</si>
  <si>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</si>
  <si>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</si>
  <si>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</si>
  <si>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</si>
  <si>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</si>
  <si>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</si>
  <si>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</si>
  <si>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</si>
  <si>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</si>
  <si>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</si>
  <si>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</si>
  <si>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</si>
  <si>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</si>
  <si>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</si>
  <si>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</si>
  <si>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</si>
  <si>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</si>
  <si>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</si>
  <si>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</si>
  <si>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</si>
  <si>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</si>
  <si>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</si>
  <si>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</si>
  <si>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</si>
  <si>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</si>
  <si>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</si>
  <si>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</si>
  <si>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</si>
  <si>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</si>
  <si>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</si>
  <si>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</si>
  <si>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</si>
  <si>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</si>
  <si>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</si>
  <si>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</si>
  <si>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</si>
  <si>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</si>
  <si>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</si>
  <si>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</si>
  <si>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</si>
  <si>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</si>
  <si>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</si>
  <si>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</si>
  <si>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</si>
  <si>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</si>
  <si>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</si>
  <si>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</si>
  <si>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</si>
  <si>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</si>
  <si>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</si>
  <si>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</si>
  <si>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</si>
  <si>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</si>
  <si>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</si>
  <si>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</si>
  <si>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</si>
  <si>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</si>
  <si>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</si>
  <si>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</si>
  <si>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</si>
  <si>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</si>
  <si>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</si>
  <si>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</si>
  <si>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</si>
  <si>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</si>
  <si>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</si>
  <si>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</si>
  <si>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</si>
  <si>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</si>
  <si>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</si>
  <si>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</si>
  <si>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</si>
  <si>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</si>
  <si>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</si>
  <si>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</si>
  <si>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</si>
  <si>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</si>
  <si>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</si>
  <si>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</si>
  <si>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</si>
  <si>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</si>
  <si>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</si>
  <si>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</si>
  <si>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</si>
  <si>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</si>
  <si>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</si>
  <si>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</si>
  <si>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</si>
  <si>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</si>
  <si>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</si>
  <si>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</si>
  <si>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</si>
  <si>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</si>
  <si>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</si>
  <si>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</si>
  <si>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</si>
  <si>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</si>
  <si>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</si>
  <si>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</si>
  <si>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</si>
  <si>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</si>
  <si>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</si>
  <si>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</si>
  <si>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</si>
  <si>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</si>
  <si>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</si>
  <si>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</si>
  <si>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</si>
  <si>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</si>
  <si>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</si>
  <si>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</si>
  <si>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</si>
  <si>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</si>
  <si>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</si>
  <si>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</si>
  <si>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</si>
  <si>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</si>
  <si>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</si>
  <si>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</si>
  <si>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</si>
  <si>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</si>
  <si>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</si>
  <si>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</si>
  <si>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</si>
  <si>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</si>
  <si>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</si>
  <si>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</si>
  <si>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</si>
  <si>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</si>
  <si>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</si>
  <si>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</si>
  <si>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</si>
  <si>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</si>
  <si>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</si>
  <si>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</si>
  <si>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</si>
  <si>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</si>
  <si>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</si>
  <si>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</si>
  <si>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</si>
  <si>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</si>
  <si>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</si>
  <si>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</si>
  <si>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</si>
  <si>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</si>
  <si>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</si>
  <si>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</si>
  <si>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</si>
  <si>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</si>
  <si>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</si>
  <si>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</si>
  <si>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</si>
  <si>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</si>
  <si>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</si>
  <si>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</si>
  <si>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</si>
  <si>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</si>
  <si>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</si>
  <si>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</si>
  <si>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</si>
  <si>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</si>
  <si>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</si>
  <si>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</si>
  <si>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</si>
  <si>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</si>
  <si>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</si>
  <si>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</si>
  <si>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</si>
  <si>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</si>
  <si>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</si>
  <si>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</si>
  <si>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</si>
  <si>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</si>
  <si>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</si>
  <si>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</si>
  <si>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</si>
  <si>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</si>
  <si>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</si>
  <si>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</si>
  <si>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</si>
  <si>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</si>
  <si>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</si>
  <si>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</si>
  <si>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</si>
  <si>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</si>
  <si>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</si>
  <si>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</si>
  <si>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</si>
  <si>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</si>
  <si>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</si>
  <si>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</si>
  <si>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</si>
  <si>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</si>
  <si>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</si>
  <si>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</si>
  <si>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</si>
  <si>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</si>
  <si>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</si>
  <si>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</si>
  <si>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</si>
  <si>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</si>
  <si>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</si>
  <si>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</si>
  <si>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</si>
  <si>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</si>
  <si>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</si>
  <si>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</si>
  <si>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</si>
  <si>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</si>
  <si>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</si>
  <si>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</si>
  <si>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</si>
  <si>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</si>
  <si>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</si>
  <si>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</si>
  <si>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</si>
  <si>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</si>
  <si>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</si>
  <si>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</si>
  <si>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</si>
  <si>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</si>
  <si>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</si>
  <si>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</si>
  <si>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</si>
  <si>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</si>
  <si>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</si>
  <si>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</si>
  <si>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</si>
  <si>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</si>
  <si>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</si>
  <si>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</si>
  <si>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</si>
  <si>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</si>
  <si>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</si>
  <si>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</si>
  <si>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</si>
  <si>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</si>
  <si>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</si>
  <si>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</si>
  <si>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</si>
  <si>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</si>
  <si>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</si>
  <si>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</si>
  <si>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</si>
  <si>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</si>
  <si>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</si>
  <si>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</si>
  <si>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</si>
  <si>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</si>
  <si>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</si>
  <si>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</si>
  <si>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</si>
  <si>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</si>
  <si>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</si>
  <si>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</si>
  <si>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</si>
  <si>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</si>
  <si>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</si>
  <si>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</si>
  <si>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</si>
  <si>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</si>
  <si>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</si>
  <si>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</si>
  <si>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</si>
  <si>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</si>
  <si>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</si>
  <si>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</si>
  <si>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</si>
  <si>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</si>
  <si>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</si>
  <si>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</si>
  <si>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</si>
  <si>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</si>
  <si>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</si>
  <si>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</si>
  <si>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</si>
  <si>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</si>
  <si>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</si>
  <si>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</si>
  <si>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</si>
  <si>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</si>
  <si>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</si>
  <si>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</si>
  <si>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</si>
  <si>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</si>
  <si>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</si>
  <si>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</si>
  <si>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</si>
  <si>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</si>
  <si>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</si>
  <si>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</si>
  <si>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</si>
  <si>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</si>
  <si>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</si>
  <si>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</si>
  <si>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</si>
  <si>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</si>
  <si>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</si>
  <si>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</si>
  <si>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</si>
  <si>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</si>
  <si>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</si>
  <si>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</si>
  <si>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</si>
  <si>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</si>
  <si>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</si>
  <si>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</si>
  <si>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</si>
  <si>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</si>
  <si>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</si>
  <si>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</si>
  <si>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</si>
  <si>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</si>
  <si>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</si>
  <si>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</si>
  <si>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</si>
  <si>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</si>
  <si>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</si>
  <si>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</si>
  <si>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</si>
  <si>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</si>
  <si>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</si>
  <si>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</si>
  <si>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</si>
  <si>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</si>
  <si>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</si>
  <si>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</si>
  <si>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</si>
  <si>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</si>
  <si>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</si>
  <si>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</si>
  <si>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</si>
  <si>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</si>
  <si>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</si>
  <si>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</si>
  <si>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</si>
  <si>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</si>
  <si>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</si>
  <si>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</si>
  <si>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</si>
  <si>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</si>
  <si>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</si>
  <si>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</si>
  <si>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</si>
  <si>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</si>
  <si>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</si>
  <si>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</si>
  <si>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</si>
  <si>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</si>
  <si>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</si>
  <si>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</si>
  <si>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</si>
  <si>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</si>
  <si>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</si>
  <si>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</si>
  <si>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</si>
  <si>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</si>
  <si>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</si>
  <si>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</si>
  <si>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</si>
  <si>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</si>
  <si>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</si>
  <si>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</si>
  <si>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</si>
  <si>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</si>
  <si>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</si>
  <si>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</si>
  <si>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</si>
  <si>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</si>
  <si>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</si>
  <si>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</si>
  <si>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</si>
  <si>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</si>
  <si>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</si>
  <si>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</si>
  <si>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</si>
  <si>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</si>
  <si>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</si>
  <si>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</si>
  <si>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</si>
  <si>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</si>
  <si>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</si>
  <si>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</si>
  <si>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</si>
  <si>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</si>
  <si>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</si>
  <si>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</si>
  <si>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</si>
  <si>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</si>
  <si>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</si>
  <si>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</si>
  <si>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</si>
  <si>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</si>
  <si>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</si>
  <si>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</si>
  <si>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</si>
  <si>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</si>
  <si>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</si>
  <si>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</si>
  <si>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</si>
  <si>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</si>
  <si>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</si>
  <si>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</si>
  <si>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</si>
  <si>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</si>
  <si>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</si>
  <si>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</si>
  <si>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</si>
  <si>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</si>
  <si>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</si>
  <si>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</si>
  <si>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</si>
  <si>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</si>
  <si>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</si>
  <si>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</si>
  <si>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</si>
  <si>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</si>
  <si>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</si>
  <si>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</si>
  <si>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</si>
  <si>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</si>
  <si>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</si>
  <si>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</si>
  <si>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</si>
  <si>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</si>
  <si>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</si>
  <si>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</si>
  <si>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</si>
  <si>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</si>
  <si>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</si>
  <si>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</si>
  <si>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</si>
  <si>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</si>
  <si>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</si>
  <si>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</si>
  <si>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</si>
  <si>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</si>
  <si>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</si>
  <si>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</si>
  <si>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</si>
  <si>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</si>
  <si>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</si>
  <si>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</si>
  <si>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</si>
  <si>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</si>
  <si>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</si>
  <si>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</si>
  <si>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</si>
  <si>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</si>
  <si>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</si>
  <si>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</si>
  <si>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</si>
  <si>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</si>
  <si>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</si>
  <si>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</si>
  <si>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</si>
  <si>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</si>
  <si>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</si>
  <si>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</si>
  <si>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</si>
  <si>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</si>
  <si>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</si>
  <si>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</si>
  <si>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</si>
  <si>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</si>
  <si>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</si>
  <si>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</si>
  <si>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</si>
  <si>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</si>
  <si>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</si>
  <si>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</si>
  <si>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</si>
  <si>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</si>
  <si>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</si>
  <si>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</si>
  <si>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</si>
  <si>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</si>
  <si>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</si>
  <si>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</si>
  <si>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</si>
  <si>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</si>
  <si>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</si>
  <si>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</si>
  <si>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</si>
  <si>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</si>
  <si>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</si>
  <si>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</si>
  <si>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</si>
  <si>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</si>
  <si>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</si>
  <si>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</si>
  <si>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</si>
  <si>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</si>
  <si>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</si>
  <si>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</si>
  <si>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</si>
  <si>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</si>
  <si>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</si>
  <si>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</si>
  <si>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</si>
  <si>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</si>
  <si>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</si>
  <si>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</si>
  <si>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</si>
  <si>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</si>
  <si>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</si>
  <si>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</si>
  <si>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</si>
  <si>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</si>
  <si>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</si>
  <si>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</si>
  <si>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</si>
  <si>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</si>
  <si>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</si>
  <si>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</si>
  <si>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</si>
  <si>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</si>
  <si>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</si>
  <si>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</si>
  <si>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</si>
  <si>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</si>
  <si>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</si>
  <si>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</si>
  <si>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</si>
  <si>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</si>
  <si>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</si>
  <si>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</si>
  <si>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</si>
  <si>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</si>
  <si>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</si>
  <si>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</si>
  <si>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</si>
  <si>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</si>
  <si>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</si>
  <si>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</si>
  <si>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</si>
  <si>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</si>
  <si>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</si>
  <si>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</si>
  <si>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</si>
  <si>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</si>
  <si>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</si>
  <si>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</si>
  <si>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</si>
  <si>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</si>
  <si>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</si>
  <si>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</si>
  <si>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</si>
  <si>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</si>
  <si>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</si>
  <si>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</si>
  <si>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</si>
  <si>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</si>
  <si>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</si>
  <si>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</si>
  <si>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</si>
  <si>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</si>
  <si>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</si>
  <si>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</si>
  <si>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</si>
  <si>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</si>
  <si>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</si>
  <si>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</si>
  <si>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</si>
  <si>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</si>
  <si>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</si>
  <si>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</si>
  <si>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</si>
  <si>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</si>
  <si>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</si>
  <si>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</si>
  <si>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</si>
  <si>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</si>
  <si>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</si>
  <si>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</si>
  <si>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</si>
  <si>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</si>
  <si>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</si>
  <si>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</si>
  <si>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</si>
  <si>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</si>
  <si>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</si>
  <si>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</si>
  <si>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</si>
  <si>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</si>
  <si>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</si>
  <si>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</si>
  <si>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</si>
  <si>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</si>
  <si>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</si>
  <si>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</si>
  <si>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</si>
  <si>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</si>
  <si>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</si>
  <si>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</si>
  <si>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</si>
  <si>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</si>
  <si>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</si>
  <si>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</si>
  <si>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</si>
  <si>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</si>
  <si>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</si>
  <si>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</si>
  <si>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</si>
  <si>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</si>
  <si>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</si>
  <si>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</si>
  <si>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</si>
  <si>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</si>
  <si>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</si>
  <si>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</si>
  <si>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</si>
  <si>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</si>
  <si>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</si>
  <si>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</si>
  <si>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</si>
  <si>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</si>
  <si>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</si>
  <si>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</si>
  <si>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</si>
  <si>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</si>
  <si>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</si>
  <si>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</si>
  <si>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</si>
  <si>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</si>
  <si>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</si>
  <si>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</si>
  <si>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</si>
  <si>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</si>
  <si>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</si>
  <si>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</si>
  <si>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</si>
  <si>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</si>
  <si>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</si>
  <si>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</si>
  <si>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</si>
  <si>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</si>
  <si>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</si>
  <si>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</si>
  <si>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</si>
  <si>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</si>
  <si>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</si>
  <si>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</si>
  <si>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</si>
  <si>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</si>
  <si>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</si>
  <si>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</si>
  <si>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</si>
  <si>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</si>
  <si>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</si>
  <si>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</si>
  <si>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</si>
  <si>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</si>
  <si>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</si>
  <si>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</si>
  <si>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</si>
  <si>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</si>
  <si>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</si>
  <si>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</si>
  <si>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</si>
  <si>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</si>
  <si>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</si>
  <si>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</si>
  <si>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</si>
  <si>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</si>
  <si>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</si>
  <si>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</si>
  <si>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</si>
  <si>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</si>
  <si>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</si>
  <si>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</si>
  <si>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</si>
  <si>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</si>
  <si>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</si>
  <si>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</si>
  <si>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</si>
  <si>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</si>
  <si>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</si>
  <si>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</si>
  <si>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</si>
  <si>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</si>
  <si>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</si>
  <si>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</si>
  <si>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</si>
  <si>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</si>
  <si>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</si>
  <si>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</si>
  <si>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</si>
  <si>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</si>
  <si>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</si>
  <si>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</si>
  <si>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</si>
  <si>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</si>
  <si>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</si>
  <si>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</si>
  <si>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</si>
  <si>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</si>
  <si>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</si>
  <si>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</si>
  <si>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</si>
  <si>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</si>
  <si>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</si>
  <si>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</si>
  <si>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</si>
  <si>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</si>
  <si>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</si>
  <si>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</si>
  <si>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</si>
  <si>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</si>
  <si>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</si>
  <si>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</si>
  <si>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</si>
  <si>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</si>
  <si>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</si>
  <si>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</si>
  <si>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</si>
  <si>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</si>
  <si>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</si>
  <si>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</si>
  <si>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</si>
  <si>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</si>
  <si>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</si>
  <si>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</si>
  <si>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</si>
  <si>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</si>
  <si>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</si>
  <si>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</si>
  <si>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</si>
  <si>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</si>
  <si>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</si>
  <si>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</si>
  <si>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</si>
  <si>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</si>
  <si>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</si>
  <si>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</si>
  <si>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</si>
  <si>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</si>
  <si>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</si>
  <si>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</si>
  <si>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</si>
  <si>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</si>
  <si>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</si>
  <si>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</si>
  <si>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</si>
  <si>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</si>
  <si>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</si>
  <si>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</si>
  <si>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</si>
  <si>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</si>
  <si>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</si>
  <si>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</si>
  <si>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</si>
  <si>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</si>
  <si>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</si>
  <si>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</si>
  <si>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</si>
  <si>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</si>
  <si>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</si>
  <si>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</si>
  <si>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</si>
  <si>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</si>
  <si>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</si>
  <si>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</si>
  <si>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</si>
  <si>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</si>
  <si>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</si>
  <si>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</si>
  <si>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</si>
  <si>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</si>
  <si>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</si>
  <si>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</si>
  <si>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</si>
  <si>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</si>
  <si>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</si>
  <si>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</si>
  <si>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</si>
  <si>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</si>
  <si>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</si>
  <si>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</si>
  <si>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</si>
  <si>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</si>
  <si>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</si>
  <si>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</si>
  <si>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</si>
  <si>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</si>
  <si>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</si>
  <si>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</si>
  <si>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</si>
  <si>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</si>
  <si>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</si>
  <si>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</si>
  <si>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</si>
  <si>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</si>
  <si>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</si>
  <si>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</si>
  <si>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</si>
  <si>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</si>
  <si>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</si>
  <si>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</si>
  <si>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</si>
  <si>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</si>
  <si>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</si>
  <si>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</si>
  <si>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</si>
  <si>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</si>
  <si>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</si>
  <si>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</si>
  <si>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</si>
  <si>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</si>
  <si>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</si>
  <si>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</si>
  <si>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</si>
  <si>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</si>
  <si>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</si>
  <si>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</si>
  <si>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</si>
  <si>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</si>
  <si>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</si>
  <si>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</si>
  <si>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</si>
  <si>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</si>
  <si>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</si>
  <si>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</si>
  <si>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</si>
  <si>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</si>
  <si>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</si>
  <si>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</si>
  <si>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</si>
  <si>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</si>
  <si>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</si>
  <si>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</si>
  <si>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</si>
  <si>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</si>
  <si>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</si>
  <si>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</si>
  <si>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</si>
  <si>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</si>
  <si>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</si>
  <si>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</si>
  <si>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</si>
  <si>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</si>
  <si>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</si>
  <si>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</si>
  <si>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</si>
  <si>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</si>
  <si>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</si>
  <si>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</si>
  <si>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</si>
  <si>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</si>
  <si>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</si>
  <si>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</si>
  <si>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</si>
  <si>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</si>
  <si>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</si>
  <si>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</si>
  <si>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</si>
  <si>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</si>
  <si>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</si>
  <si>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</si>
  <si>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</si>
  <si>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</si>
  <si>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</si>
  <si>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</si>
  <si>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</si>
  <si>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</si>
  <si>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</si>
  <si>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</si>
  <si>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</si>
  <si>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</si>
  <si>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</si>
  <si>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</si>
  <si>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</si>
  <si>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</si>
  <si>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</si>
  <si>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</si>
  <si>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</si>
  <si>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</si>
  <si>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</si>
  <si>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</si>
  <si>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</si>
  <si>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</si>
  <si>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</si>
  <si>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</si>
  <si>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</si>
  <si>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</si>
  <si>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</si>
  <si>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</si>
  <si>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</si>
  <si>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</si>
  <si>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</si>
  <si>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</si>
  <si>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</si>
  <si>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</si>
  <si>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</si>
  <si>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</si>
  <si>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</si>
  <si>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</si>
  <si>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</si>
  <si>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</si>
  <si>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</si>
  <si>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</si>
  <si>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</si>
  <si>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</si>
  <si>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</si>
  <si>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</si>
  <si>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</si>
  <si>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</si>
  <si>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</si>
  <si>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</si>
  <si>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</si>
  <si>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</si>
  <si>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</si>
  <si>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</si>
  <si>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</si>
  <si>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</si>
  <si>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</si>
  <si>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</si>
  <si>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</si>
  <si>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</si>
  <si>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</si>
  <si>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</si>
  <si>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</si>
  <si>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</si>
  <si>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</si>
  <si>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</si>
  <si>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</si>
  <si>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</si>
  <si>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</si>
  <si>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</si>
  <si>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</si>
  <si>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</si>
  <si>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</si>
  <si>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</si>
  <si>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</si>
  <si>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</si>
  <si>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</si>
  <si>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</si>
  <si>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</si>
  <si>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</si>
  <si>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</si>
  <si>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</si>
  <si>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</si>
  <si>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</si>
  <si>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</si>
  <si>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</si>
  <si>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</si>
  <si>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</si>
  <si>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</si>
  <si>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</si>
  <si>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</si>
  <si>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</si>
  <si>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</si>
  <si>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</si>
  <si>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</si>
  <si>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</si>
  <si>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</si>
  <si>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</si>
  <si>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</si>
  <si>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</si>
  <si>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</si>
  <si>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</si>
  <si>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</si>
  <si>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</si>
  <si>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</si>
  <si>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</si>
  <si>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</si>
  <si>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</si>
  <si>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</si>
  <si>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</si>
  <si>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</si>
  <si>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</si>
  <si>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</si>
  <si>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</si>
  <si>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</si>
  <si>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</si>
  <si>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</si>
  <si>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</si>
  <si>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</si>
  <si>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</si>
  <si>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</si>
  <si>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</si>
  <si>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</si>
  <si>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</si>
  <si>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</si>
  <si>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</si>
  <si>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</si>
  <si>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</si>
  <si>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</si>
  <si>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</si>
  <si>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</si>
  <si>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</si>
  <si>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</si>
  <si>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</si>
  <si>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</si>
  <si>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</si>
  <si>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</si>
  <si>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</si>
  <si>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</si>
  <si>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</si>
  <si>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</si>
  <si>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</si>
  <si>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</si>
  <si>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</si>
  <si>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</si>
  <si>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</si>
  <si>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</si>
  <si>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</si>
  <si>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</si>
  <si>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</si>
  <si>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</si>
  <si>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</si>
  <si>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</si>
  <si>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</si>
  <si>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</si>
  <si>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</si>
  <si>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</si>
  <si>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</si>
  <si>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</si>
  <si>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</si>
  <si>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</si>
  <si>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</si>
  <si>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</si>
  <si>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</si>
  <si>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</si>
  <si>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</si>
  <si>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</si>
  <si>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</si>
  <si>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</si>
  <si>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</si>
  <si>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</si>
  <si>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</si>
  <si>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</si>
  <si>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</si>
  <si>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</si>
  <si>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</si>
  <si>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</si>
  <si>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</si>
  <si>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</si>
  <si>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</si>
  <si>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</si>
  <si>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</si>
  <si>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</si>
  <si>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</si>
  <si>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</si>
  <si>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</si>
  <si>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</si>
  <si>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</si>
  <si>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</si>
  <si>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</si>
  <si>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</si>
  <si>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</si>
  <si>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</si>
  <si>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</si>
  <si>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</si>
  <si>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</si>
  <si>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</si>
  <si>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</si>
  <si>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</si>
  <si>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</si>
  <si>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</si>
  <si>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</si>
  <si>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</si>
  <si>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</si>
  <si>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</si>
  <si>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</si>
  <si>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</si>
  <si>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</si>
  <si>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</si>
  <si>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</si>
  <si>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</si>
  <si>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</si>
  <si>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</si>
  <si>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</si>
  <si>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</si>
  <si>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</si>
  <si>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</si>
  <si>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</si>
  <si>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</si>
  <si>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</si>
  <si>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</si>
  <si>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</si>
  <si>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</si>
  <si>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</si>
  <si>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</si>
  <si>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</si>
  <si>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</si>
  <si>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</si>
  <si>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</si>
  <si>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</si>
  <si>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</si>
  <si>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</si>
  <si>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</si>
  <si>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</si>
  <si>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</si>
  <si>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</si>
  <si>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</si>
  <si>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</si>
  <si>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</si>
  <si>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</si>
  <si>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</si>
  <si>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</si>
  <si>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</si>
  <si>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</si>
  <si>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</si>
  <si>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</si>
  <si>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</si>
  <si>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</si>
  <si>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</si>
  <si>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</si>
  <si>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</si>
  <si>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</si>
  <si>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</si>
  <si>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</si>
  <si>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</si>
  <si>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</si>
  <si>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</si>
  <si>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</si>
  <si>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</si>
  <si>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</si>
  <si>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</si>
  <si>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</si>
  <si>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</si>
  <si>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</si>
  <si>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</si>
  <si>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</si>
  <si>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</si>
  <si>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</si>
  <si>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</si>
  <si>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</si>
  <si>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</si>
  <si>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</si>
  <si>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</si>
  <si>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</si>
  <si>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</si>
  <si>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</si>
  <si>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</si>
  <si>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</si>
  <si>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</si>
  <si>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</si>
  <si>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</si>
  <si>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</si>
  <si>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</si>
  <si>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</si>
  <si>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</si>
  <si>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</si>
  <si>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</si>
  <si>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</si>
  <si>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</si>
  <si>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</si>
  <si>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</si>
  <si>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</si>
  <si>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</si>
  <si>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</si>
  <si>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</si>
  <si>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</si>
  <si>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</si>
  <si>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</si>
  <si>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</si>
  <si>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</si>
  <si>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</si>
  <si>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</si>
  <si>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</si>
  <si>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</si>
  <si>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</si>
  <si>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</si>
  <si>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</si>
  <si>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</si>
  <si>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</si>
  <si>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</si>
  <si>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</si>
  <si>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</si>
  <si>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</si>
  <si>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</si>
  <si>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</si>
  <si>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</si>
  <si>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</si>
  <si>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</si>
  <si>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</si>
  <si>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</si>
  <si>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</si>
  <si>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</si>
  <si>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</si>
  <si>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</si>
  <si>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</si>
  <si>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</si>
  <si>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</si>
  <si>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</si>
  <si>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</si>
  <si>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</si>
  <si>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</si>
  <si>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</si>
  <si>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</si>
  <si>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</si>
  <si>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</si>
  <si>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</si>
  <si>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</si>
  <si>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</si>
  <si>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</si>
  <si>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</si>
  <si>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</si>
  <si>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</si>
  <si>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</si>
  <si>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</si>
  <si>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</si>
  <si>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</si>
  <si>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</si>
  <si>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</si>
  <si>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</si>
  <si>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</si>
  <si>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</si>
  <si>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</si>
  <si>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</si>
  <si>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</si>
  <si>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</si>
  <si>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</si>
  <si>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</si>
  <si>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</si>
  <si>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</si>
  <si>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</si>
  <si>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</si>
  <si>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</si>
  <si>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</si>
  <si>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</si>
  <si>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</si>
  <si>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</si>
  <si>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</si>
  <si>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</si>
  <si>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</si>
  <si>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</si>
  <si>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</si>
  <si>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</si>
  <si>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</si>
  <si>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</si>
  <si>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</si>
  <si>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</si>
  <si>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</si>
  <si>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</si>
  <si>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</si>
  <si>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</si>
  <si>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</si>
  <si>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</si>
  <si>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</si>
  <si>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</si>
  <si>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</si>
  <si>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</si>
  <si>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</si>
  <si>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</si>
  <si>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</si>
  <si>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</si>
  <si>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</si>
  <si>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</si>
  <si>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</si>
  <si>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</si>
  <si>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</si>
  <si>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</si>
  <si>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</si>
  <si>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</si>
  <si>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</si>
  <si>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</si>
  <si>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</si>
  <si>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</si>
  <si>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</si>
  <si>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</si>
  <si>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</si>
  <si>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</si>
  <si>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</si>
  <si>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</si>
  <si>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</si>
  <si>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</si>
  <si>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</si>
  <si>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</si>
  <si>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</si>
  <si>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</si>
  <si>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</si>
  <si>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</si>
  <si>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</si>
  <si>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</si>
  <si>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</si>
  <si>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</si>
  <si>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</si>
  <si>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</si>
  <si>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</si>
  <si>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</si>
  <si>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</si>
  <si>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</si>
  <si>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</si>
  <si>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</si>
  <si>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</si>
  <si>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</si>
  <si>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</si>
  <si>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</si>
  <si>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</si>
  <si>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</si>
  <si>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</si>
  <si>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</si>
  <si>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</si>
  <si>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</si>
  <si>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</si>
  <si>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</si>
  <si>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</si>
  <si>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</si>
  <si>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</si>
  <si>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</si>
  <si>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</si>
  <si>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</si>
  <si>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</si>
  <si>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</si>
  <si>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</si>
  <si>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</si>
  <si>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</si>
  <si>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</si>
  <si>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</si>
  <si>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</si>
  <si>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</si>
  <si>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</si>
  <si>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</si>
  <si>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</si>
  <si>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</si>
  <si>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</si>
  <si>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</si>
  <si>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</si>
  <si>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</si>
  <si>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</si>
  <si>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</si>
  <si>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</si>
  <si>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</si>
  <si>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</si>
  <si>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</si>
  <si>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</si>
  <si>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</si>
  <si>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</si>
  <si>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</si>
  <si>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</si>
  <si>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</si>
  <si>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</si>
  <si>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</si>
  <si>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</si>
  <si>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</si>
  <si>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</si>
  <si>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</si>
  <si>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</si>
  <si>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</si>
  <si>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</si>
  <si>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</si>
  <si>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</si>
  <si>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</si>
  <si>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</si>
  <si>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</si>
  <si>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</si>
  <si>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</si>
  <si>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</si>
  <si>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</si>
  <si>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</si>
  <si>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</si>
  <si>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</si>
  <si>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</si>
  <si>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</si>
  <si>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</si>
  <si>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</si>
  <si>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</si>
  <si>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</si>
  <si>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</si>
  <si>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</si>
  <si>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</si>
  <si>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</si>
  <si>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</si>
  <si>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</si>
  <si>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</si>
  <si>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</si>
  <si>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</si>
  <si>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</si>
  <si>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</si>
  <si>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</si>
  <si>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</si>
  <si>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</si>
  <si>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</si>
  <si>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</si>
  <si>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</si>
  <si>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</si>
  <si>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</si>
  <si>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</si>
  <si>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</si>
  <si>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</si>
  <si>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</si>
  <si>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</si>
  <si>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</si>
  <si>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</si>
  <si>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</si>
  <si>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</si>
  <si>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</si>
  <si>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</si>
  <si>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</si>
  <si>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</si>
  <si>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</si>
  <si>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</si>
  <si>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</si>
  <si>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</si>
  <si>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</si>
  <si>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</si>
  <si>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</si>
  <si>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</si>
  <si>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</si>
  <si>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</si>
  <si>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</si>
  <si>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</si>
  <si>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</si>
  <si>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</si>
  <si>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</si>
  <si>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</si>
  <si>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</si>
  <si>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</si>
  <si>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</si>
  <si>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</si>
  <si>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</si>
  <si>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</si>
  <si>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</si>
  <si>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</si>
  <si>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</si>
  <si>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</si>
  <si>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</si>
  <si>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</si>
  <si>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</si>
  <si>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</si>
  <si>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</si>
  <si>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</si>
  <si>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</si>
  <si>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</si>
  <si>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</si>
  <si>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</si>
  <si>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</si>
  <si>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</si>
  <si>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</si>
  <si>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</si>
  <si>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</si>
  <si>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</si>
  <si>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</si>
  <si>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</si>
  <si>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</si>
  <si>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</si>
  <si>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</si>
  <si>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</si>
  <si>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</si>
  <si>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</si>
  <si>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</si>
  <si>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</si>
  <si>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</si>
  <si>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</si>
  <si>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</si>
  <si>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</si>
  <si>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</si>
  <si>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</si>
  <si>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</si>
  <si>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</si>
  <si>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</si>
  <si>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</si>
  <si>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</si>
  <si>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</si>
  <si>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</si>
  <si>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</si>
  <si>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</si>
  <si>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</si>
  <si>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</si>
  <si>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</si>
  <si>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</si>
  <si>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</si>
  <si>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</si>
  <si>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</si>
  <si>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</si>
  <si>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</si>
  <si>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</si>
  <si>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</si>
  <si>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</si>
  <si>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</si>
  <si>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</si>
  <si>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</si>
  <si>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</si>
  <si>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</si>
  <si>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</si>
  <si>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</si>
  <si>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</si>
  <si>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</si>
  <si>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</si>
  <si>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</si>
  <si>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</si>
  <si>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</si>
  <si>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</si>
  <si>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</si>
  <si>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</si>
  <si>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</si>
  <si>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</si>
  <si>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</si>
  <si>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</si>
  <si>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</si>
  <si>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</si>
  <si>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</si>
  <si>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</si>
  <si>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</si>
  <si>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</si>
  <si>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</si>
  <si>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</si>
  <si>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</si>
  <si>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</si>
  <si>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</si>
  <si>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</si>
  <si>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</si>
  <si>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</si>
  <si>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</si>
  <si>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</si>
  <si>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</si>
  <si>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</si>
  <si>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</si>
  <si>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</si>
  <si>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</si>
  <si>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</si>
  <si>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</si>
  <si>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</si>
  <si>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</si>
  <si>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</si>
  <si>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</si>
  <si>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</si>
  <si>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</si>
  <si>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</si>
  <si>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</si>
  <si>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</si>
  <si>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</si>
  <si>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</si>
  <si>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</si>
  <si>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</si>
  <si>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</si>
  <si>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</si>
  <si>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</si>
  <si>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</si>
  <si>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</si>
  <si>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</si>
  <si>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</si>
  <si>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</si>
  <si>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</si>
  <si>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</si>
  <si>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</si>
  <si>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</si>
  <si>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</si>
  <si>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</si>
  <si>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</si>
  <si>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</si>
  <si>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</si>
  <si>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</si>
  <si>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</si>
  <si>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</si>
  <si>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</si>
  <si>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</si>
  <si>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</si>
  <si>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</si>
  <si>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</si>
  <si>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</si>
  <si>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</si>
  <si>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</si>
  <si>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</si>
  <si>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</si>
  <si>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</si>
  <si>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</si>
  <si>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</si>
  <si>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</si>
  <si>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</si>
  <si>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</si>
  <si>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</si>
  <si>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</si>
  <si>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</si>
  <si>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</si>
  <si>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</si>
  <si>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</si>
  <si>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</si>
  <si>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</si>
  <si>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</si>
  <si>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</si>
  <si>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</si>
  <si>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</si>
  <si>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</si>
  <si>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</si>
  <si>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</si>
  <si>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</si>
  <si>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</si>
  <si>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</si>
  <si>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</si>
  <si>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</si>
  <si>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</si>
  <si>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</si>
  <si>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</si>
  <si>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</si>
  <si>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</si>
  <si>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</si>
  <si>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</si>
  <si>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</si>
  <si>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</si>
  <si>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</si>
  <si>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</si>
  <si>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</si>
  <si>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</si>
  <si>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</si>
  <si>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</si>
  <si>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</si>
  <si>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</si>
  <si>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</si>
  <si>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</si>
  <si>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</si>
  <si>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</si>
  <si>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</si>
  <si>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</si>
  <si>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</si>
  <si>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</si>
  <si>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</si>
  <si>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</si>
  <si>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</si>
  <si>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</si>
  <si>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</si>
  <si>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</si>
  <si>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</si>
  <si>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</si>
  <si>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</si>
  <si>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</si>
  <si>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</si>
  <si>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</si>
  <si>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</si>
  <si>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</si>
  <si>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</si>
  <si>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</si>
  <si>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</si>
  <si>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</si>
  <si>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</si>
  <si>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</si>
  <si>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</si>
  <si>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</si>
  <si>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</si>
  <si>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</si>
  <si>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</si>
  <si>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</si>
  <si>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</si>
  <si>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</si>
  <si>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</si>
  <si>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</si>
  <si>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</si>
  <si>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</si>
  <si>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</si>
  <si>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</si>
  <si>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</si>
  <si>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</si>
  <si>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</si>
  <si>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</si>
  <si>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</si>
  <si>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</si>
  <si>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</si>
  <si>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</si>
  <si>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</si>
  <si>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</si>
  <si>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</si>
  <si>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</si>
  <si>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</si>
  <si>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</si>
  <si>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</si>
  <si>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</si>
  <si>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</si>
  <si>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</si>
  <si>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</si>
  <si>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</si>
  <si>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</si>
  <si>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</si>
  <si>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</si>
  <si>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</si>
  <si>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</si>
  <si>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</si>
  <si>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</si>
  <si>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</si>
  <si>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</si>
  <si>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</si>
  <si>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</si>
  <si>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</si>
  <si>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</si>
  <si>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</si>
  <si>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</si>
  <si>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</si>
  <si>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</si>
  <si>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</si>
  <si>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</si>
  <si>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</si>
  <si>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</si>
  <si>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</si>
  <si>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</si>
  <si>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</si>
  <si>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</si>
  <si>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</si>
  <si>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</si>
  <si>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</si>
  <si>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</si>
  <si>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</si>
  <si>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</si>
  <si>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</si>
  <si>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</si>
  <si>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</si>
  <si>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</si>
  <si>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</si>
  <si>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</si>
  <si>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</si>
  <si>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</si>
  <si>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</si>
  <si>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</si>
  <si>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</si>
  <si>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</si>
  <si>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</si>
  <si>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</si>
  <si>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</si>
  <si>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</si>
  <si>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</si>
  <si>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</si>
  <si>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</si>
  <si>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</si>
  <si>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</si>
  <si>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</si>
  <si>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</si>
  <si>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</si>
  <si>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</si>
  <si>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</si>
  <si>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</si>
  <si>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</si>
  <si>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</si>
  <si>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</si>
  <si>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</si>
  <si>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</si>
  <si>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</si>
  <si>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</si>
  <si>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</si>
  <si>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</si>
  <si>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</si>
  <si>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</si>
  <si>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</si>
  <si>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</si>
  <si>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</si>
  <si>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</si>
  <si>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</si>
  <si>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</si>
  <si>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</si>
  <si>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</si>
  <si>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</si>
  <si>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</si>
  <si>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</si>
  <si>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</si>
  <si>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</si>
  <si>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</si>
  <si>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</si>
  <si>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</si>
  <si>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</si>
  <si>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</si>
  <si>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</si>
  <si>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</si>
  <si>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</si>
  <si>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</si>
  <si>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</si>
  <si>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</si>
  <si>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</si>
  <si>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</si>
  <si>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</si>
  <si>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</si>
  <si>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</si>
  <si>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</si>
  <si>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</si>
  <si>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</si>
  <si>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</si>
  <si>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</si>
  <si>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</si>
  <si>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</si>
  <si>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</si>
  <si>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</si>
  <si>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</si>
  <si>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</si>
  <si>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</si>
  <si>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</si>
  <si>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</si>
  <si>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</si>
  <si>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</si>
  <si>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</si>
  <si>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</si>
  <si>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</si>
  <si>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</si>
  <si>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</si>
  <si>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</si>
  <si>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</si>
  <si>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</si>
  <si>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</si>
  <si>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</si>
  <si>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</si>
  <si>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</si>
  <si>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</si>
  <si>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</si>
  <si>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</si>
  <si>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</si>
  <si>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</si>
  <si>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</si>
  <si>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</si>
  <si>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</si>
  <si>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</si>
  <si>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</si>
  <si>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</si>
  <si>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</si>
  <si>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</si>
  <si>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</si>
  <si>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</si>
  <si>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</si>
  <si>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</si>
  <si>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</si>
  <si>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</si>
  <si>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</si>
  <si>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</si>
  <si>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</si>
  <si>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</si>
  <si>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</si>
  <si>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</si>
  <si>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</si>
  <si>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</si>
  <si>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</si>
  <si>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</si>
  <si>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</si>
  <si>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</si>
  <si>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</si>
  <si>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</si>
  <si>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</si>
  <si>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</si>
  <si>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</si>
  <si>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</si>
  <si>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</si>
  <si>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</si>
  <si>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</si>
  <si>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</si>
  <si>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</si>
  <si>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</si>
  <si>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</si>
  <si>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</si>
  <si>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</si>
  <si>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</si>
  <si>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</si>
  <si>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</si>
  <si>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</si>
  <si>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</si>
  <si>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</si>
  <si>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</si>
  <si>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</si>
  <si>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</si>
  <si>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</si>
  <si>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</si>
  <si>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</si>
  <si>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</si>
  <si>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</si>
  <si>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</si>
  <si>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</si>
  <si>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</si>
  <si>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</si>
  <si>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</si>
  <si>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</si>
  <si>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</si>
  <si>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</si>
  <si>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</si>
  <si>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</si>
  <si>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</si>
  <si>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</si>
  <si>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</si>
  <si>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</si>
  <si>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</si>
  <si>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</si>
  <si>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</si>
  <si>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</si>
  <si>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</si>
  <si>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</si>
  <si>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</si>
  <si>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</si>
  <si>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</si>
  <si>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</si>
  <si>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</si>
  <si>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</si>
  <si>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</si>
  <si>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</si>
  <si>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</si>
  <si>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</si>
  <si>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</si>
  <si>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</si>
  <si>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</si>
  <si>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</si>
  <si>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</si>
  <si>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</si>
  <si>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</si>
  <si>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</si>
  <si>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</si>
  <si>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</si>
  <si>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</si>
  <si>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</si>
  <si>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</si>
  <si>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</si>
  <si>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</si>
  <si>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</si>
  <si>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</si>
  <si>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</si>
  <si>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</si>
  <si>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</si>
  <si>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</si>
  <si>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</si>
  <si>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</si>
  <si>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</si>
  <si>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</si>
  <si>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</si>
  <si>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</si>
  <si>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</si>
  <si>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</si>
  <si>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</si>
  <si>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</si>
  <si>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</si>
  <si>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</si>
  <si>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</si>
  <si>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</si>
  <si>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</si>
  <si>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</si>
  <si>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</si>
  <si>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</si>
  <si>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</si>
  <si>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</si>
  <si>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</si>
  <si>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</si>
  <si>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</si>
  <si>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</si>
  <si>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</si>
  <si>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</si>
  <si>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</si>
  <si>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</si>
  <si>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</si>
  <si>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</si>
  <si>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</si>
  <si>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</si>
  <si>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</si>
  <si>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</si>
  <si>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</si>
  <si>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</si>
  <si>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</si>
  <si>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</si>
  <si>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</si>
  <si>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</si>
  <si>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</si>
  <si>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</si>
  <si>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</si>
  <si>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</si>
  <si>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</si>
  <si>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</si>
  <si>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</si>
  <si>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</si>
  <si>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</si>
  <si>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</si>
  <si>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</si>
  <si>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</si>
  <si>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</si>
  <si>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</si>
  <si>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</si>
  <si>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</si>
  <si>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</si>
  <si>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</si>
  <si>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</si>
  <si>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</si>
  <si>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</si>
  <si>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</si>
  <si>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</si>
  <si>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</si>
  <si>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</si>
  <si>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</si>
  <si>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</si>
  <si>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</si>
  <si>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</si>
  <si>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</si>
  <si>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</si>
  <si>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</si>
  <si>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</si>
  <si>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</si>
  <si>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</si>
  <si>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</si>
  <si>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</si>
  <si>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</si>
  <si>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</si>
  <si>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</si>
  <si>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</si>
  <si>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</si>
  <si>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</si>
  <si>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</si>
  <si>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</si>
  <si>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</si>
  <si>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</si>
  <si>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</si>
  <si>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</si>
  <si>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</si>
  <si>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</si>
  <si>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</si>
  <si>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</si>
  <si>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</si>
  <si>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</si>
  <si>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</si>
  <si>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</si>
  <si>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</si>
  <si>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</si>
  <si>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</si>
  <si>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</si>
  <si>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</si>
  <si>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</si>
  <si>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</si>
  <si>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</si>
  <si>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</si>
  <si>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</si>
  <si>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</si>
  <si>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</si>
  <si>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</si>
  <si>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</si>
  <si>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</si>
  <si>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</si>
  <si>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</si>
  <si>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</si>
  <si>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</si>
  <si>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</si>
  <si>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</si>
  <si>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</si>
  <si>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</si>
  <si>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</si>
  <si>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</si>
  <si>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</si>
  <si>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</si>
  <si>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</si>
  <si>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</si>
  <si>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</si>
  <si>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</si>
  <si>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</si>
  <si>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</si>
  <si>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</si>
  <si>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</si>
  <si>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</si>
  <si>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</si>
  <si>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</si>
  <si>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</si>
  <si>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</si>
  <si>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</si>
  <si>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</si>
  <si>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</si>
  <si>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</si>
  <si>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</si>
  <si>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</si>
  <si>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</si>
  <si>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</si>
  <si>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</si>
  <si>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</si>
  <si>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</si>
  <si>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</si>
  <si>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</si>
  <si>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</si>
  <si>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</si>
  <si>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</si>
  <si>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</si>
  <si>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</si>
  <si>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</si>
  <si>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</si>
  <si>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</si>
  <si>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</si>
  <si>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</si>
  <si>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</si>
  <si>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</si>
  <si>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</si>
  <si>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</si>
  <si>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</si>
  <si>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</si>
  <si>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</si>
  <si>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</si>
  <si>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</si>
  <si>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</si>
  <si>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</si>
  <si>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</si>
  <si>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</si>
  <si>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</si>
  <si>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</si>
  <si>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</si>
  <si>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</si>
  <si>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</si>
  <si>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</si>
  <si>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</si>
  <si>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</si>
  <si>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</si>
  <si>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</si>
  <si>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</si>
  <si>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</si>
  <si>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</si>
  <si>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</si>
  <si>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</si>
  <si>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</si>
  <si>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</si>
  <si>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</si>
  <si>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</si>
  <si>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</si>
  <si>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</si>
  <si>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</si>
  <si>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</si>
  <si>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</si>
  <si>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</si>
  <si>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</si>
  <si>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</si>
  <si>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</si>
  <si>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</si>
  <si>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</si>
  <si>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</si>
  <si>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</si>
  <si>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</si>
  <si>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</si>
  <si>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</si>
  <si>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</si>
  <si>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</si>
  <si>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</si>
  <si>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</si>
  <si>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</si>
  <si>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</si>
  <si>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</si>
  <si>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</si>
  <si>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</si>
  <si>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</si>
  <si>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</si>
  <si>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</si>
  <si>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</si>
  <si>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</si>
  <si>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</si>
  <si>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</si>
  <si>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</si>
  <si>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</si>
  <si>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</si>
  <si>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</si>
  <si>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</si>
  <si>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</si>
  <si>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</si>
  <si>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</si>
  <si>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</si>
  <si>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</si>
  <si>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</si>
  <si>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</si>
  <si>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</si>
  <si>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</si>
  <si>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</si>
  <si>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</si>
  <si>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</si>
  <si>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</si>
  <si>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</si>
  <si>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</si>
  <si>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</si>
  <si>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</si>
  <si>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</si>
  <si>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</si>
  <si>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</si>
  <si>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</si>
  <si>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</si>
  <si>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</si>
  <si>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</si>
  <si>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</si>
  <si>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</si>
  <si>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</si>
  <si>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</si>
  <si>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</si>
  <si>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</si>
  <si>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</si>
  <si>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</si>
  <si>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</si>
  <si>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</si>
  <si>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</si>
  <si>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</si>
  <si>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</si>
  <si>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</si>
  <si>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</si>
  <si>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</si>
  <si>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</si>
  <si>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</si>
  <si>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</si>
  <si>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</si>
  <si>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</si>
  <si>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</si>
  <si>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</si>
  <si>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</si>
  <si>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</si>
  <si>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</si>
  <si>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</si>
  <si>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</si>
  <si>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</si>
  <si>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</si>
  <si>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</si>
  <si>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</si>
  <si>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</si>
  <si>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</si>
  <si>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</si>
  <si>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</si>
  <si>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</si>
  <si>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</si>
  <si>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</si>
  <si>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</si>
  <si>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</si>
  <si>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</si>
  <si>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</si>
  <si>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</si>
  <si>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</si>
  <si>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</si>
  <si>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</si>
  <si>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</si>
  <si>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</si>
  <si>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</si>
  <si>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</si>
  <si>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</si>
  <si>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</si>
  <si>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</si>
  <si>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</si>
  <si>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</si>
  <si>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</si>
  <si>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</si>
  <si>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</si>
  <si>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</si>
  <si>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</si>
  <si>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</si>
  <si>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</si>
  <si>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</si>
  <si>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</si>
  <si>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</si>
  <si>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</si>
  <si>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</si>
  <si>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</si>
  <si>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</si>
  <si>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</si>
  <si>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</si>
  <si>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</si>
  <si>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</si>
  <si>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</si>
  <si>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</si>
  <si>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</si>
  <si>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</si>
  <si>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</si>
  <si>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</si>
  <si>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</si>
  <si>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</si>
  <si>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</si>
  <si>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</si>
  <si>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</si>
  <si>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</si>
  <si>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</si>
  <si>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</si>
  <si>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</si>
  <si>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</si>
  <si>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</si>
  <si>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</si>
  <si>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</si>
  <si>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</si>
  <si>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</si>
  <si>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</si>
  <si>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</si>
  <si>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</si>
  <si>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</si>
  <si>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</si>
  <si>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</si>
  <si>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</si>
  <si>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</si>
  <si>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</si>
  <si>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</si>
  <si>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</si>
  <si>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</si>
  <si>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</si>
  <si>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</si>
  <si>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</si>
  <si>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</si>
  <si>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</si>
  <si>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</si>
  <si>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</si>
  <si>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</si>
  <si>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</si>
  <si>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</si>
  <si>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</si>
  <si>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</si>
  <si>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</si>
  <si>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</si>
  <si>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</si>
  <si>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</si>
  <si>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</si>
  <si>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</si>
  <si>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</si>
  <si>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</si>
  <si>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</si>
  <si>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</si>
  <si>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</si>
  <si>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</si>
  <si>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</si>
  <si>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</si>
  <si>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</si>
  <si>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</si>
  <si>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</si>
  <si>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</si>
  <si>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</si>
  <si>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</si>
  <si>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</si>
  <si>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</si>
  <si>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</si>
  <si>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</si>
  <si>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</si>
  <si>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</si>
  <si>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</si>
  <si>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</si>
  <si>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</si>
  <si>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</si>
  <si>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</si>
  <si>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</si>
  <si>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</si>
  <si>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</si>
  <si>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</si>
  <si>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</si>
  <si>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</si>
  <si>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</si>
  <si>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</si>
  <si>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</si>
  <si>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</si>
  <si>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</si>
  <si>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</si>
  <si>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</si>
  <si>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</si>
  <si>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</si>
  <si>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</si>
  <si>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</si>
  <si>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</si>
  <si>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</si>
  <si>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</si>
  <si>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</si>
  <si>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</si>
  <si>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</si>
  <si>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</si>
  <si>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</si>
  <si>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</si>
  <si>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</si>
  <si>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</si>
  <si>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</si>
  <si>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</si>
  <si>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</si>
  <si>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</si>
  <si>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</si>
  <si>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</si>
  <si>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</si>
  <si>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</si>
  <si>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</si>
  <si>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</si>
  <si>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</si>
  <si>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</si>
  <si>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</si>
  <si>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</si>
  <si>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</si>
  <si>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</si>
  <si>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</si>
  <si>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</si>
  <si>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</si>
  <si>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</si>
  <si>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</si>
  <si>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</si>
  <si>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</si>
  <si>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</si>
  <si>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</si>
  <si>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</si>
  <si>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</si>
  <si>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</si>
  <si>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</si>
  <si>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</si>
  <si>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</si>
  <si>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</si>
  <si>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</si>
  <si>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</si>
  <si>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</si>
  <si>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</si>
  <si>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</si>
  <si>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</si>
  <si>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</si>
  <si>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</si>
  <si>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</si>
  <si>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</si>
  <si>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</si>
  <si>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</si>
  <si>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</si>
  <si>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</si>
  <si>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</si>
  <si>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</si>
  <si>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</si>
  <si>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</si>
  <si>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</si>
  <si>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</si>
  <si>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</si>
  <si>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</si>
  <si>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</si>
  <si>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</si>
  <si>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</si>
  <si>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</si>
  <si>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</si>
  <si>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</si>
  <si>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</si>
  <si>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</si>
  <si>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</si>
  <si>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</si>
  <si>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</si>
  <si>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</si>
  <si>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</si>
  <si>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</si>
  <si>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</si>
  <si>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</si>
  <si>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</si>
  <si>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</si>
  <si>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</si>
  <si>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</si>
  <si>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</si>
  <si>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</si>
  <si>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</si>
  <si>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</si>
  <si>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</si>
  <si>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</si>
  <si>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</si>
  <si>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</si>
  <si>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</si>
  <si>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</si>
  <si>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</si>
  <si>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</si>
  <si>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</si>
  <si>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</si>
  <si>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</si>
  <si>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</si>
  <si>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</si>
  <si>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</si>
  <si>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</si>
  <si>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</si>
  <si>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</si>
  <si>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</si>
  <si>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</si>
  <si>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</si>
  <si>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</si>
  <si>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</si>
  <si>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</si>
  <si>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</si>
  <si>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</si>
  <si>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</si>
  <si>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</si>
  <si>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</si>
  <si>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</si>
  <si>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</si>
  <si>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</si>
  <si>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</si>
  <si>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</si>
  <si>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</si>
  <si>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</si>
  <si>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</si>
  <si>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</si>
  <si>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</si>
  <si>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</si>
  <si>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</si>
  <si>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</si>
  <si>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</si>
  <si>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</si>
  <si>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</si>
  <si>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</si>
  <si>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</si>
  <si>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</si>
  <si>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</si>
  <si>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</si>
  <si>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</si>
  <si>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</si>
  <si>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</si>
  <si>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</si>
  <si>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</si>
  <si>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</si>
  <si>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</si>
  <si>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</si>
  <si>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</si>
  <si>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</si>
  <si>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</si>
  <si>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</si>
  <si>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</si>
  <si>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</si>
  <si>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</si>
  <si>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</si>
  <si>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</si>
  <si>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</si>
  <si>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</si>
  <si>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</si>
  <si>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</si>
  <si>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</si>
  <si>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</si>
  <si>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</si>
  <si>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</si>
  <si>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</si>
  <si>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</si>
  <si>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</si>
  <si>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</si>
  <si>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</si>
  <si>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</si>
  <si>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</si>
  <si>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</si>
  <si>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</si>
  <si>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</si>
  <si>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</si>
  <si>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</si>
  <si>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</si>
  <si>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</si>
  <si>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</si>
  <si>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</si>
  <si>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</si>
  <si>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</si>
  <si>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</si>
  <si>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</si>
  <si>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</si>
  <si>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</si>
  <si>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</si>
  <si>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</si>
  <si>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</si>
  <si>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</si>
  <si>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</si>
  <si>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</si>
  <si>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</si>
  <si>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</si>
  <si>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</si>
  <si>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</si>
  <si>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</si>
  <si>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</si>
  <si>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</si>
  <si>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</si>
  <si>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</si>
  <si>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</si>
  <si>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</si>
  <si>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</si>
  <si>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</si>
  <si>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</si>
  <si>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</si>
  <si>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</si>
  <si>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</si>
  <si>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</si>
  <si>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</si>
  <si>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</si>
  <si>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</si>
  <si>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</si>
  <si>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</si>
  <si>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</si>
  <si>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</si>
  <si>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</si>
  <si>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</si>
  <si>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</si>
  <si>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</si>
  <si>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</si>
  <si>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</si>
  <si>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</si>
  <si>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</si>
  <si>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</si>
  <si>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</si>
  <si>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</si>
  <si>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</si>
  <si>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</si>
  <si>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</si>
  <si>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</si>
  <si>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</si>
  <si>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</si>
  <si>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</si>
  <si>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</si>
  <si>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</si>
  <si>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</si>
  <si>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</si>
  <si>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</si>
  <si>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</si>
  <si>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</si>
  <si>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</si>
  <si>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</si>
  <si>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</si>
  <si>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</si>
  <si>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</si>
  <si>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</si>
  <si>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</si>
  <si>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</si>
  <si>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</si>
  <si>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</si>
  <si>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</si>
  <si>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</si>
  <si>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</si>
  <si>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</si>
  <si>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</si>
  <si>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</si>
  <si>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</si>
  <si>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</si>
  <si>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</si>
  <si>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</si>
  <si>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</si>
  <si>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</si>
  <si>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</si>
  <si>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</si>
  <si>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</si>
  <si>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</si>
  <si>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</si>
  <si>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</si>
  <si>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</si>
  <si>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</si>
  <si>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</si>
  <si>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</si>
  <si>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</si>
  <si>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</si>
  <si>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</si>
  <si>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</si>
  <si>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</si>
  <si>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</si>
  <si>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</si>
  <si>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</si>
  <si>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</si>
  <si>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</si>
  <si>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</si>
  <si>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</si>
  <si>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</si>
  <si>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</si>
  <si>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</si>
  <si>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</si>
  <si>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</si>
  <si>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</si>
  <si>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</si>
  <si>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</si>
  <si>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</si>
  <si>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</si>
  <si>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</si>
  <si>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</si>
  <si>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</si>
  <si>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</si>
  <si>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</si>
  <si>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</si>
  <si>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</si>
  <si>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</si>
  <si>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</si>
  <si>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</si>
  <si>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</si>
  <si>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</si>
  <si>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</si>
  <si>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</si>
  <si>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</si>
  <si>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</si>
  <si>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</si>
  <si>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</si>
  <si>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</si>
  <si>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</si>
  <si>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</si>
  <si>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</si>
  <si>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</si>
  <si>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</si>
  <si>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</si>
  <si>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</si>
  <si>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</si>
  <si>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</si>
  <si>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</si>
  <si>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</si>
  <si>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</si>
  <si>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</si>
  <si>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</si>
  <si>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</si>
  <si>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</si>
  <si>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</si>
  <si>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</si>
  <si>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</si>
  <si>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</si>
  <si>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</si>
  <si>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</si>
  <si>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</si>
  <si>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</si>
  <si>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</si>
  <si>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</si>
  <si>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</si>
  <si>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</si>
  <si>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</si>
  <si>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</si>
  <si>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</si>
  <si>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</si>
  <si>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</si>
  <si>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</si>
  <si>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</si>
  <si>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</si>
  <si>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</si>
  <si>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</si>
  <si>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</si>
  <si>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</si>
  <si>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</si>
  <si>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</si>
  <si>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</si>
  <si>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</si>
  <si>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</si>
  <si>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</si>
  <si>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</si>
  <si>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</si>
  <si>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</si>
  <si>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</si>
  <si>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</si>
  <si>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</si>
  <si>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</si>
  <si>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</si>
  <si>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</si>
  <si>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</si>
  <si>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</si>
  <si>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</si>
  <si>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</si>
  <si>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</si>
  <si>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</si>
  <si>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</si>
  <si>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</si>
  <si>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</si>
  <si>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</si>
  <si>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</si>
  <si>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</si>
  <si>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</si>
  <si>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</si>
  <si>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</si>
  <si>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</si>
  <si>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</si>
  <si>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</si>
  <si>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</si>
  <si>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</si>
  <si>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</si>
  <si>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</si>
  <si>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</si>
  <si>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</si>
  <si>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</si>
  <si>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</si>
  <si>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</si>
  <si>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</si>
  <si>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</si>
  <si>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</si>
  <si>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</si>
  <si>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</si>
  <si>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</si>
  <si>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</si>
  <si>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</si>
  <si>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</si>
  <si>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</si>
  <si>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</si>
  <si>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</si>
  <si>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</si>
  <si>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</si>
  <si>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</si>
  <si>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</si>
  <si>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</si>
  <si>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</si>
  <si>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</si>
  <si>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</si>
  <si>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</si>
  <si>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</si>
  <si>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</si>
  <si>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</si>
  <si>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</si>
  <si>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</si>
  <si>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</si>
  <si>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</si>
  <si>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</si>
  <si>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</si>
  <si>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</si>
  <si>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</si>
  <si>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</si>
  <si>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</si>
  <si>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</si>
  <si>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</si>
  <si>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</si>
  <si>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</si>
  <si>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</si>
  <si>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</si>
  <si>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</si>
  <si>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</si>
  <si>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</si>
  <si>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</si>
  <si>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</si>
  <si>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</si>
  <si>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</si>
  <si>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</si>
  <si>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</si>
  <si>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</si>
  <si>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</si>
  <si>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</si>
  <si>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</si>
  <si>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</si>
  <si>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</si>
  <si>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</si>
  <si>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</si>
  <si>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</si>
  <si>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</si>
  <si>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</si>
  <si>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</si>
  <si>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</si>
  <si>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</si>
  <si>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</si>
  <si>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</si>
  <si>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</si>
  <si>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</si>
  <si>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</si>
  <si>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</si>
  <si>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</si>
  <si>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</si>
  <si>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</si>
  <si>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</si>
  <si>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</si>
  <si>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</si>
  <si>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</si>
  <si>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</si>
  <si>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</si>
  <si>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</si>
  <si>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</si>
  <si>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</si>
  <si>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</si>
  <si>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</si>
  <si>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</si>
  <si>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</si>
  <si>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</si>
  <si>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</si>
  <si>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</si>
  <si>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</si>
  <si>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</si>
  <si>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</si>
  <si>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</si>
  <si>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</si>
  <si>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</si>
  <si>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</si>
  <si>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</si>
  <si>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</si>
  <si>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</si>
  <si>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</si>
  <si>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</si>
  <si>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</si>
  <si>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</si>
  <si>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</si>
  <si>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</si>
  <si>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</si>
  <si>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</si>
  <si>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</si>
  <si>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</si>
  <si>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</si>
  <si>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</si>
  <si>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</si>
  <si>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</si>
  <si>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</si>
  <si>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</si>
  <si>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</si>
  <si>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</si>
  <si>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</si>
  <si>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</si>
  <si>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</si>
  <si>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</si>
  <si>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</si>
  <si>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</si>
  <si>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</si>
  <si>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</si>
  <si>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</si>
  <si>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</si>
  <si>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</si>
  <si>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</si>
  <si>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</si>
  <si>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</si>
  <si>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</si>
  <si>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</si>
  <si>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</si>
  <si>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</si>
  <si>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</si>
  <si>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</si>
  <si>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</si>
  <si>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</si>
  <si>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</si>
  <si>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</si>
  <si>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</si>
  <si>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</si>
  <si>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</si>
  <si>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</si>
  <si>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</si>
  <si>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</si>
  <si>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</si>
  <si>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</si>
  <si>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</si>
  <si>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</si>
  <si>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</si>
  <si>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</si>
  <si>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</si>
  <si>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</si>
  <si>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</si>
  <si>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</si>
  <si>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</si>
  <si>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</si>
  <si>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</si>
  <si>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</si>
  <si>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</si>
  <si>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</si>
  <si>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</si>
  <si>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</si>
  <si>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</si>
  <si>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</si>
  <si>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</si>
  <si>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</si>
  <si>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</si>
  <si>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</si>
  <si>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</si>
  <si>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</si>
  <si>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</si>
  <si>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</si>
  <si>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</si>
  <si>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</si>
  <si>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</si>
  <si>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</si>
  <si>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</si>
  <si>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</si>
  <si>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</si>
  <si>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</si>
  <si>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</si>
  <si>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</si>
  <si>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</si>
  <si>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</si>
  <si>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</si>
  <si>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</si>
  <si>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</si>
  <si>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</si>
  <si>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</si>
  <si>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</si>
  <si>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</si>
  <si>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</si>
  <si>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</si>
  <si>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</si>
  <si>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</si>
  <si>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</si>
  <si>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</si>
  <si>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</si>
  <si>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</si>
  <si>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</si>
  <si>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</si>
  <si>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</si>
  <si>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</si>
  <si>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</si>
  <si>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</si>
  <si>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</si>
  <si>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</si>
  <si>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</si>
  <si>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</si>
  <si>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</si>
  <si>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</si>
  <si>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</si>
  <si>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</si>
  <si>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</si>
  <si>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</si>
  <si>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</si>
  <si>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</si>
  <si>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</si>
  <si>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</si>
  <si>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</si>
  <si>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</si>
  <si>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</si>
  <si>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</si>
  <si>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</si>
  <si>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</si>
  <si>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</si>
  <si>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</si>
  <si>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</si>
  <si>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</si>
  <si>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</si>
  <si>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</si>
  <si>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</si>
  <si>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</si>
  <si>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</si>
  <si>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</si>
  <si>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</si>
  <si>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</si>
  <si>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</si>
  <si>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</si>
  <si>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</si>
  <si>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</si>
  <si>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</si>
  <si>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</si>
  <si>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</si>
  <si>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</si>
  <si>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</si>
  <si>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</si>
  <si>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</si>
  <si>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</si>
  <si>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</si>
  <si>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</si>
  <si>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</si>
  <si>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</si>
  <si>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</si>
  <si>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</si>
  <si>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</si>
  <si>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</si>
  <si>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</si>
  <si>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</si>
  <si>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</si>
  <si>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</si>
  <si>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</si>
  <si>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</si>
  <si>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</si>
  <si>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</si>
  <si>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</si>
  <si>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</si>
  <si>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</si>
  <si>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</si>
  <si>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</si>
  <si>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</si>
  <si>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</si>
  <si>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</si>
  <si>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</si>
  <si>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</si>
  <si>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</si>
  <si>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</si>
  <si>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</si>
  <si>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</si>
  <si>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</si>
  <si>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</si>
  <si>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</si>
  <si>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</si>
  <si>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</si>
  <si>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</si>
  <si>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</si>
  <si>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</si>
  <si>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</si>
  <si>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</si>
  <si>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</si>
  <si>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</si>
  <si>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</si>
  <si>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</si>
  <si>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</si>
  <si>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</si>
  <si>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</si>
  <si>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</si>
  <si>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</si>
  <si>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</si>
  <si>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</si>
  <si>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</si>
  <si>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</si>
  <si>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</si>
  <si>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</si>
  <si>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</si>
  <si>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</si>
  <si>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</si>
  <si>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</si>
  <si>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</si>
  <si>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</si>
  <si>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</si>
  <si>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</si>
  <si>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</si>
  <si>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</si>
  <si>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</si>
  <si>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</si>
  <si>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</si>
  <si>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</si>
  <si>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</si>
  <si>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</si>
  <si>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</si>
  <si>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</si>
  <si>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</si>
  <si>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</si>
  <si>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</si>
  <si>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</si>
  <si>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</si>
  <si>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</si>
  <si>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</si>
  <si>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</si>
  <si>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</si>
  <si>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</si>
  <si>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</si>
  <si>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</si>
  <si>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</si>
  <si>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</si>
  <si>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</si>
  <si>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</si>
  <si>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</si>
  <si>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</si>
  <si>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</si>
  <si>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</si>
  <si>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</si>
  <si>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</si>
  <si>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</si>
  <si>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</si>
  <si>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</si>
  <si>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</si>
  <si>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</si>
  <si>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</si>
  <si>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</si>
  <si>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</si>
  <si>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</si>
  <si>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</si>
  <si>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</si>
  <si>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</si>
  <si>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</si>
  <si>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</si>
  <si>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</si>
  <si>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</si>
  <si>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</si>
  <si>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</si>
  <si>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</si>
  <si>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</si>
  <si>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</si>
  <si>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</si>
  <si>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</si>
  <si>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</si>
  <si>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</si>
  <si>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</si>
  <si>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</si>
  <si>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</si>
  <si>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</si>
  <si>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</si>
  <si>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</si>
  <si>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</si>
  <si>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</si>
  <si>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</si>
  <si>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</si>
  <si>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</si>
  <si>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</si>
  <si>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</si>
  <si>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</si>
  <si>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</si>
  <si>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</si>
  <si>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</si>
  <si>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</si>
  <si>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</si>
  <si>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</si>
  <si>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</si>
  <si>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</si>
  <si>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</si>
  <si>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</si>
  <si>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</si>
  <si>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</si>
  <si>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</si>
  <si>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</si>
  <si>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</si>
  <si>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</si>
  <si>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</si>
  <si>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</si>
  <si>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</si>
  <si>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</si>
  <si>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</si>
  <si>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</si>
  <si>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</si>
  <si>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</si>
  <si>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</si>
  <si>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</si>
  <si>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</si>
  <si>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</si>
  <si>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</si>
  <si>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</si>
  <si>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</si>
  <si>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</si>
  <si>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</si>
  <si>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</si>
  <si>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</si>
  <si>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</si>
  <si>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</si>
  <si>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</si>
  <si>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</si>
  <si>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</si>
  <si>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</si>
  <si>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</si>
  <si>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</si>
  <si>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</si>
  <si>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</si>
  <si>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</si>
  <si>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</si>
  <si>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</si>
  <si>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</si>
  <si>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</si>
  <si>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</si>
  <si>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</si>
  <si>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</si>
  <si>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</si>
  <si>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</si>
  <si>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</si>
  <si>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</si>
  <si>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</si>
  <si>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</si>
  <si>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</si>
  <si>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</si>
  <si>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</si>
  <si>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</si>
  <si>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</si>
  <si>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</si>
  <si>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</si>
  <si>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</si>
  <si>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</si>
  <si>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</si>
  <si>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</si>
  <si>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</si>
  <si>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</si>
  <si>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</si>
  <si>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</si>
  <si>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</si>
  <si>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</si>
  <si>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</si>
  <si>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</si>
  <si>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</si>
  <si>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</si>
  <si>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</si>
  <si>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</si>
  <si>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</si>
  <si>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</si>
  <si>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</si>
  <si>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</si>
  <si>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</si>
  <si>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</si>
  <si>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</si>
  <si>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</si>
  <si>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</si>
  <si>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</si>
  <si>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</si>
  <si>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</si>
  <si>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</si>
  <si>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</si>
  <si>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</si>
  <si>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</si>
  <si>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</si>
  <si>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</si>
  <si>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</si>
  <si>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</si>
  <si>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</si>
  <si>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</si>
  <si>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</si>
  <si>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</si>
  <si>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</si>
  <si>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</si>
  <si>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</si>
  <si>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</si>
  <si>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</si>
  <si>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</si>
  <si>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</si>
  <si>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</si>
  <si>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</si>
  <si>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</si>
  <si>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</si>
  <si>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</si>
  <si>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</si>
  <si>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</si>
  <si>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</si>
  <si>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</si>
  <si>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</si>
  <si>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</si>
  <si>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</si>
  <si>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</si>
  <si>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</si>
  <si>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</si>
  <si>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</si>
  <si>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</si>
  <si>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</si>
  <si>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</si>
  <si>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</si>
  <si>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</si>
  <si>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</si>
  <si>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</si>
  <si>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</si>
  <si>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</si>
  <si>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</si>
  <si>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</si>
  <si>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</si>
  <si>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</si>
  <si>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</si>
  <si>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</si>
  <si>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</si>
  <si>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</si>
  <si>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</si>
  <si>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</si>
  <si>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</si>
  <si>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</si>
  <si>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</si>
  <si>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</si>
  <si>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</si>
  <si>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</si>
  <si>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</si>
  <si>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</si>
  <si>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</si>
  <si>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</si>
  <si>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</si>
  <si>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</si>
  <si>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</si>
  <si>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</si>
  <si>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</si>
  <si>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</si>
  <si>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</si>
  <si>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</si>
  <si>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</si>
  <si>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</si>
  <si>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</si>
  <si>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</si>
  <si>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</si>
  <si>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</si>
  <si>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</si>
  <si>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</si>
  <si>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</si>
  <si>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</si>
  <si>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</si>
  <si>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</si>
  <si>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</si>
  <si>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</si>
  <si>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</si>
  <si>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</si>
  <si>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</si>
  <si>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</si>
  <si>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</si>
  <si>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</si>
  <si>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</si>
  <si>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</si>
  <si>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</si>
  <si>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</si>
  <si>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</si>
  <si>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</si>
  <si>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</si>
  <si>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</si>
  <si>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</si>
  <si>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</si>
  <si>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</si>
  <si>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</si>
  <si>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</si>
  <si>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</si>
  <si>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</si>
  <si>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</si>
  <si>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</si>
  <si>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</si>
  <si>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</si>
  <si>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</si>
  <si>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</si>
  <si>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</si>
  <si>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</si>
  <si>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</si>
  <si>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</si>
  <si>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</si>
  <si>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</si>
  <si>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</si>
  <si>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</si>
  <si>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</si>
  <si>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</si>
  <si>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</si>
  <si>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</si>
  <si>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</si>
  <si>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</si>
  <si>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</si>
  <si>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</si>
  <si>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</si>
  <si>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</si>
  <si>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</si>
  <si>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</si>
  <si>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</si>
  <si>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</si>
  <si>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</si>
  <si>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</si>
  <si>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</si>
  <si>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</si>
  <si>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</si>
  <si>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</si>
  <si>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</si>
  <si>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</si>
  <si>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</si>
  <si>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</si>
  <si>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</si>
  <si>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</si>
  <si>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</si>
  <si>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</si>
  <si>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</si>
  <si>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</si>
  <si>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</si>
  <si>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</si>
  <si>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</si>
  <si>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</si>
  <si>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</si>
  <si>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</si>
  <si>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</si>
  <si>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</si>
  <si>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</si>
  <si>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</si>
  <si>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</si>
  <si>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</si>
  <si>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</si>
  <si>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</si>
  <si>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</si>
  <si>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</si>
  <si>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</si>
  <si>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</si>
  <si>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</si>
  <si>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</si>
  <si>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</si>
  <si>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</si>
  <si>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</si>
  <si>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</si>
  <si>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</si>
  <si>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</si>
  <si>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</si>
  <si>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</si>
  <si>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</si>
  <si>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</si>
  <si>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</si>
  <si>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</si>
  <si>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</si>
  <si>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</si>
  <si>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</si>
  <si>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</si>
  <si>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</si>
  <si>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</si>
  <si>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</si>
  <si>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</si>
  <si>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</si>
  <si>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</si>
  <si>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</si>
  <si>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</si>
  <si>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</si>
  <si>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</si>
  <si>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</si>
  <si>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</si>
  <si>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</si>
  <si>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</si>
  <si>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</si>
  <si>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</si>
  <si>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</si>
  <si>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</si>
  <si>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</si>
  <si>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</si>
  <si>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</si>
  <si>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</si>
  <si>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</si>
  <si>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</si>
  <si>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</si>
  <si>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</si>
  <si>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</si>
  <si>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</si>
  <si>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</si>
  <si>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</si>
  <si>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</si>
  <si>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</si>
  <si>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</si>
  <si>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</si>
  <si>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</si>
  <si>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</si>
  <si>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</si>
  <si>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</si>
  <si>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</si>
  <si>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</si>
  <si>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</si>
  <si>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</si>
  <si>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</si>
  <si>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</si>
  <si>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</si>
  <si>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</si>
  <si>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</si>
  <si>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</si>
  <si>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</si>
  <si>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</si>
  <si>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</si>
  <si>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</si>
  <si>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</si>
  <si>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</si>
  <si>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</si>
  <si>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</si>
  <si>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</si>
  <si>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</si>
  <si>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</si>
  <si>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</si>
  <si>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</si>
  <si>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</si>
  <si>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</si>
  <si>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</si>
  <si>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</si>
  <si>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</si>
  <si>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</si>
  <si>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</si>
  <si>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</si>
  <si>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</si>
  <si>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</si>
  <si>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</si>
  <si>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</si>
  <si>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</si>
  <si>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</si>
  <si>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</si>
  <si>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</si>
  <si>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</si>
  <si>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</si>
  <si>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</si>
  <si>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</si>
  <si>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</si>
  <si>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</si>
  <si>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</si>
  <si>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</si>
  <si>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</si>
  <si>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</si>
  <si>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</si>
  <si>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</si>
  <si>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</si>
  <si>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</si>
  <si>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</si>
  <si>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</si>
  <si>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</si>
  <si>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</si>
  <si>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</si>
  <si>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</si>
  <si>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</si>
  <si>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</si>
  <si>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</si>
  <si>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</si>
  <si>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</si>
  <si>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</si>
  <si>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</si>
  <si>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</si>
  <si>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</si>
  <si>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</si>
  <si>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</si>
  <si>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</si>
  <si>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</si>
  <si>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</si>
  <si>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</si>
  <si>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</si>
  <si>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</si>
  <si>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</si>
  <si>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</si>
  <si>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</si>
  <si>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</si>
  <si>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</si>
  <si>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</si>
  <si>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</si>
  <si>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</si>
  <si>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</si>
  <si>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</si>
  <si>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</si>
  <si>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</si>
  <si>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</si>
  <si>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</si>
  <si>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</si>
  <si>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</si>
  <si>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</si>
  <si>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</si>
  <si>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</si>
  <si>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</si>
  <si>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</si>
  <si>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</si>
  <si>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</si>
  <si>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</si>
  <si>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</si>
  <si>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</si>
  <si>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</si>
  <si>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</si>
  <si>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</si>
  <si>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</si>
  <si>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</si>
  <si>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</si>
  <si>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</si>
  <si>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</si>
  <si>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</si>
  <si>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</si>
  <si>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</si>
  <si>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</si>
  <si>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</si>
  <si>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</si>
  <si>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</si>
  <si>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</si>
  <si>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</si>
  <si>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</si>
  <si>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</si>
  <si>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</si>
  <si>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</si>
  <si>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</si>
  <si>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</si>
  <si>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</si>
  <si>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</si>
  <si>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</si>
  <si>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</si>
  <si>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</si>
  <si>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</si>
  <si>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</si>
  <si>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</si>
  <si>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</si>
  <si>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</si>
  <si>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</si>
  <si>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</si>
  <si>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</si>
  <si>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</si>
  <si>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</si>
  <si>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</si>
  <si>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</si>
  <si>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</si>
  <si>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</si>
  <si>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</si>
  <si>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</si>
  <si>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</si>
  <si>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</si>
  <si>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</si>
  <si>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</si>
  <si>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</si>
  <si>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</si>
  <si>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</si>
  <si>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</si>
  <si>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</si>
  <si>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</si>
  <si>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</si>
  <si>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</si>
  <si>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</si>
  <si>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</si>
  <si>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</si>
  <si>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</si>
  <si>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</si>
  <si>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</si>
  <si>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</si>
  <si>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</si>
  <si>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</si>
  <si>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</si>
  <si>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</si>
  <si>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</si>
  <si>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</si>
  <si>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</si>
  <si>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</si>
  <si>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</si>
  <si>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</si>
  <si>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</si>
  <si>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</si>
  <si>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</si>
  <si>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</si>
  <si>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</si>
  <si>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</si>
  <si>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</si>
  <si>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</si>
  <si>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</si>
  <si>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</si>
  <si>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</si>
  <si>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</si>
  <si>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</si>
  <si>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</si>
  <si>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</si>
  <si>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</si>
  <si>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</si>
  <si>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</si>
  <si>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</si>
  <si>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</si>
  <si>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</si>
  <si>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</si>
  <si>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</si>
  <si>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</si>
  <si>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</si>
  <si>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</si>
  <si>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</si>
  <si>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</si>
  <si>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</si>
  <si>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</si>
  <si>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</si>
  <si>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</si>
  <si>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</si>
  <si>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</si>
  <si>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</si>
  <si>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</si>
  <si>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</si>
  <si>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</si>
  <si>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</si>
  <si>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</si>
  <si>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</si>
  <si>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</si>
  <si>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</si>
  <si>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</si>
  <si>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</si>
  <si>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</si>
  <si>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</si>
  <si>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</si>
  <si>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</si>
  <si>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</si>
  <si>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</si>
  <si>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</si>
  <si>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</si>
  <si>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</si>
  <si>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</si>
  <si>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</si>
  <si>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</si>
  <si>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</si>
  <si>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</si>
  <si>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</si>
  <si>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</si>
  <si>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</si>
  <si>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</si>
  <si>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</si>
  <si>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</si>
  <si>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</si>
  <si>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</si>
  <si>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</si>
  <si>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</si>
  <si>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</si>
  <si>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</si>
  <si>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</si>
  <si>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</si>
  <si>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</si>
  <si>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</si>
  <si>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</si>
  <si>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</si>
  <si>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</si>
  <si>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</si>
  <si>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</si>
  <si>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</si>
  <si>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</si>
  <si>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</si>
  <si>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</si>
  <si>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</si>
  <si>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</si>
  <si>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</si>
  <si>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</si>
  <si>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</si>
  <si>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</si>
  <si>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</si>
  <si>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</si>
  <si>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</si>
  <si>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</si>
  <si>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</si>
  <si>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</si>
  <si>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</si>
  <si>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</si>
  <si>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</si>
  <si>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</si>
  <si>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</si>
  <si>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</si>
  <si>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</si>
  <si>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</si>
  <si>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</si>
  <si>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</si>
  <si>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</si>
  <si>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</si>
  <si>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</si>
  <si>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</si>
  <si>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</si>
  <si>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</si>
  <si>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</si>
  <si>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</si>
  <si>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</si>
  <si>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</si>
  <si>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</si>
  <si>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</si>
  <si>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</si>
  <si>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</si>
  <si>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</si>
  <si>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</si>
  <si>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</si>
  <si>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</si>
  <si>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</si>
  <si>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</si>
  <si>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</si>
  <si>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</si>
  <si>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</si>
  <si>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</si>
  <si>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</si>
  <si>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</si>
  <si>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</si>
  <si>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</si>
  <si>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</si>
  <si>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</si>
  <si>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</si>
  <si>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</si>
  <si>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</si>
  <si>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</si>
  <si>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</si>
  <si>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</si>
  <si>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</si>
  <si>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</si>
  <si>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</si>
  <si>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</si>
  <si>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</si>
  <si>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</si>
  <si>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</si>
  <si>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</si>
  <si>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</si>
  <si>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</si>
  <si>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</si>
  <si>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</si>
  <si>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</si>
  <si>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</si>
  <si>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</si>
  <si>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</si>
  <si>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</si>
  <si>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</si>
  <si>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</si>
  <si>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</si>
  <si>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</si>
  <si>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</si>
  <si>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</si>
  <si>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</si>
  <si>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</si>
  <si>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</si>
  <si>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</si>
  <si>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</si>
  <si>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</si>
  <si>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</si>
  <si>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</si>
  <si>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</si>
  <si>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</si>
  <si>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</si>
  <si>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</si>
  <si>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</si>
  <si>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</si>
  <si>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</si>
  <si>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</si>
  <si>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</si>
  <si>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</si>
  <si>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</si>
  <si>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</si>
  <si>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</si>
  <si>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</si>
  <si>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</si>
  <si>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</si>
  <si>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</si>
  <si>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</si>
  <si>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</si>
  <si>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</si>
  <si>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</si>
  <si>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</si>
  <si>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</si>
  <si>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</si>
  <si>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</si>
  <si>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</si>
  <si>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</si>
  <si>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</si>
  <si>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</si>
  <si>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</si>
  <si>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</si>
  <si>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</si>
  <si>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</si>
  <si>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</si>
  <si>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</si>
  <si>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</si>
  <si>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</si>
  <si>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</si>
  <si>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</si>
  <si>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</si>
  <si>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</si>
  <si>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</si>
  <si>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</si>
  <si>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</si>
  <si>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</si>
  <si>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</si>
  <si>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</si>
  <si>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</si>
  <si>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</si>
  <si>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</si>
  <si>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</si>
  <si>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</si>
  <si>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</si>
  <si>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</si>
  <si>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</si>
  <si>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</si>
  <si>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</si>
  <si>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</si>
  <si>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</si>
  <si>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</si>
  <si>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</si>
  <si>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</si>
  <si>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</si>
  <si>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</si>
  <si>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</si>
  <si>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</si>
  <si>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</si>
  <si>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</si>
  <si>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</si>
  <si>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</si>
  <si>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</si>
  <si>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</si>
  <si>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</si>
  <si>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</si>
  <si>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</si>
  <si>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</si>
  <si>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</si>
  <si>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</si>
  <si>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</si>
  <si>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</si>
  <si>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</si>
  <si>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</si>
  <si>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</si>
  <si>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</si>
  <si>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</si>
  <si>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</si>
  <si>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</si>
  <si>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</si>
  <si>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</si>
  <si>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</si>
  <si>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</si>
  <si>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</si>
  <si>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</si>
  <si>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</si>
  <si>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</si>
  <si>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</si>
  <si>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</si>
  <si>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</si>
  <si>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</si>
  <si>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</si>
  <si>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</si>
  <si>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</si>
  <si>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</si>
  <si>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</si>
  <si>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</si>
  <si>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</si>
  <si>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</si>
  <si>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</si>
  <si>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</si>
  <si>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</si>
  <si>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</si>
  <si>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</si>
  <si>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</si>
  <si>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</si>
  <si>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</si>
  <si>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</si>
  <si>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</si>
  <si>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</si>
  <si>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</si>
  <si>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</si>
  <si>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</si>
  <si>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</si>
  <si>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</si>
  <si>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</si>
  <si>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</si>
  <si>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</si>
  <si>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</si>
  <si>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</si>
  <si>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</si>
  <si>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</si>
  <si>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</si>
  <si>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</si>
  <si>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</si>
  <si>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</si>
  <si>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</si>
  <si>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</si>
  <si>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</si>
  <si>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</si>
  <si>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</si>
  <si>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</si>
  <si>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</si>
  <si>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</si>
  <si>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</si>
  <si>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</si>
  <si>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</si>
  <si>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</si>
  <si>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</si>
  <si>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</si>
  <si>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</si>
  <si>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</si>
  <si>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</si>
  <si>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</si>
  <si>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</si>
  <si>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</si>
  <si>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</si>
  <si>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</si>
  <si>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</si>
  <si>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</si>
  <si>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</si>
  <si>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</si>
  <si>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</si>
  <si>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</si>
  <si>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</si>
  <si>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</si>
  <si>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</si>
  <si>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</si>
  <si>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</si>
  <si>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</si>
  <si>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</si>
  <si>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</si>
  <si>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</si>
  <si>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</si>
  <si>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</si>
  <si>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</si>
  <si>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</si>
  <si>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</si>
  <si>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</si>
  <si>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</si>
  <si>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</si>
  <si>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</si>
  <si>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</si>
  <si>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</si>
  <si>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</si>
  <si>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</si>
  <si>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</si>
  <si>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</si>
  <si>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</si>
  <si>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</si>
  <si>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</si>
  <si>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</si>
  <si>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</si>
  <si>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</si>
  <si>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</si>
  <si>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</si>
  <si>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</si>
  <si>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</si>
  <si>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</si>
  <si>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</si>
  <si>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</si>
  <si>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</si>
  <si>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</si>
  <si>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</si>
  <si>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</si>
  <si>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</si>
  <si>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</si>
  <si>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</si>
  <si>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</si>
  <si>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</si>
  <si>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</si>
  <si>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</si>
  <si>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</si>
  <si>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</si>
  <si>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</si>
  <si>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</si>
  <si>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</si>
  <si>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</si>
  <si>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</si>
  <si>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</si>
  <si>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</si>
  <si>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</si>
  <si>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</si>
  <si>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</si>
  <si>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</si>
  <si>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</si>
  <si>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</si>
  <si>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</si>
  <si>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</si>
  <si>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</si>
  <si>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</si>
  <si>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</si>
  <si>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</si>
  <si>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</si>
  <si>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</si>
  <si>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</si>
  <si>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</si>
  <si>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</si>
  <si>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</si>
  <si>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</si>
  <si>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</si>
  <si>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</si>
  <si>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</si>
  <si>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</si>
  <si>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</si>
  <si>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</si>
  <si>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</si>
  <si>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</si>
  <si>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</si>
  <si>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</si>
  <si>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</si>
  <si>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</si>
  <si>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</si>
  <si>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</si>
  <si>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</si>
  <si>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</si>
  <si>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</si>
  <si>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</si>
  <si>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</si>
  <si>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</si>
  <si>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</si>
  <si>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</si>
  <si>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</si>
  <si>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</si>
  <si>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</si>
  <si>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</si>
  <si>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</si>
  <si>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</si>
  <si>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</si>
  <si>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</si>
  <si>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</si>
  <si>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</si>
  <si>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</si>
  <si>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</si>
  <si>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</si>
  <si>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</si>
  <si>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</si>
  <si>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</si>
  <si>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</si>
  <si>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</si>
  <si>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</si>
  <si>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</si>
  <si>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</si>
  <si>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</si>
  <si>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</si>
  <si>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</si>
  <si>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</si>
  <si>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</si>
  <si>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</si>
  <si>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</si>
  <si>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</si>
  <si>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</si>
  <si>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</si>
  <si>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</si>
  <si>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</si>
  <si>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</si>
  <si>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</si>
  <si>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</si>
  <si>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</si>
  <si>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</si>
  <si>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</si>
  <si>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</si>
  <si>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</si>
  <si>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</si>
  <si>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</si>
  <si>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</si>
  <si>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</si>
  <si>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</si>
  <si>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</si>
  <si>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</si>
  <si>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</si>
  <si>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</si>
  <si>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</si>
  <si>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</si>
  <si>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</si>
  <si>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</si>
  <si>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</si>
  <si>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</si>
  <si>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</si>
  <si>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</si>
  <si>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</si>
  <si>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</si>
  <si>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</si>
  <si>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</si>
  <si>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</si>
  <si>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</si>
  <si>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</si>
  <si>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</si>
  <si>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</si>
  <si>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</si>
  <si>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</si>
  <si>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</si>
  <si>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</si>
  <si>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</si>
  <si>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</si>
  <si>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</si>
  <si>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</si>
  <si>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</si>
  <si>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</si>
  <si>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</si>
  <si>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</si>
  <si>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</si>
  <si>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</si>
  <si>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</si>
  <si>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</si>
  <si>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</si>
  <si>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</si>
  <si>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</si>
  <si>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</si>
  <si>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</si>
  <si>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</si>
  <si>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</si>
  <si>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</si>
  <si>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</si>
  <si>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</si>
  <si>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</si>
  <si>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</si>
  <si>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</si>
  <si>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</si>
  <si>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</si>
  <si>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</si>
  <si>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</si>
  <si>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</si>
  <si>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</si>
  <si>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</si>
  <si>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</si>
  <si>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</si>
  <si>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</si>
  <si>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</si>
  <si>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</si>
  <si>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</si>
  <si>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</si>
  <si>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</si>
  <si>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</si>
  <si>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</si>
  <si>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</si>
  <si>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</si>
  <si>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</si>
  <si>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</si>
  <si>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</si>
  <si>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</si>
  <si>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</si>
  <si>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</si>
  <si>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</si>
  <si>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</si>
  <si>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</si>
  <si>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</si>
  <si>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</si>
  <si>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</si>
  <si>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</si>
  <si>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</si>
  <si>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</si>
  <si>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</si>
  <si>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</si>
  <si>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</si>
  <si>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</si>
  <si>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</si>
  <si>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</si>
  <si>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</si>
  <si>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</si>
  <si>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</si>
  <si>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</si>
  <si>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</si>
  <si>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</si>
  <si>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</si>
  <si>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</si>
  <si>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</si>
  <si>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</si>
  <si>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</si>
  <si>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</si>
  <si>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</si>
  <si>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</si>
  <si>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</si>
  <si>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</si>
  <si>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</si>
  <si>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</si>
  <si>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</si>
  <si>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</si>
  <si>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</si>
  <si>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</si>
  <si>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</si>
  <si>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</si>
  <si>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</si>
  <si>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</si>
  <si>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</si>
  <si>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</si>
  <si>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</si>
  <si>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</si>
  <si>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</si>
  <si>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</si>
  <si>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</si>
  <si>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</si>
  <si>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</si>
  <si>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</si>
  <si>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</si>
  <si>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</si>
  <si>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</si>
  <si>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</si>
  <si>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</si>
  <si>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</si>
  <si>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</si>
  <si>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</si>
  <si>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</si>
  <si>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</si>
  <si>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</si>
  <si>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</si>
  <si>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</si>
  <si>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</si>
  <si>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</si>
  <si>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</si>
  <si>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</si>
  <si>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</si>
  <si>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</si>
  <si>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</si>
  <si>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</si>
  <si>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</si>
  <si>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</si>
  <si>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</si>
  <si>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</si>
  <si>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</si>
  <si>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</si>
  <si>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</si>
  <si>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</si>
  <si>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</si>
  <si>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</si>
  <si>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</si>
  <si>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</si>
  <si>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</si>
  <si>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</si>
  <si>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</si>
  <si>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</si>
  <si>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</si>
  <si>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</si>
  <si>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</si>
  <si>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</si>
  <si>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</si>
  <si>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</si>
  <si>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</si>
  <si>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</si>
  <si>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</si>
  <si>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</si>
  <si>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</si>
  <si>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</si>
  <si>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</si>
  <si>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</si>
  <si>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</si>
  <si>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</si>
  <si>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</si>
  <si>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</si>
  <si>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</si>
  <si>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</si>
  <si>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</si>
  <si>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</si>
  <si>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</si>
  <si>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</si>
  <si>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</si>
  <si>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</si>
  <si>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</si>
  <si>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</si>
  <si>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</si>
  <si>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</si>
  <si>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</si>
  <si>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</si>
  <si>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</si>
  <si>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</si>
  <si>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</si>
  <si>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</si>
  <si>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</si>
  <si>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</si>
  <si>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</si>
  <si>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</si>
  <si>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</si>
  <si>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</si>
  <si>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</si>
  <si>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</si>
  <si>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</si>
  <si>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</si>
  <si>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</si>
  <si>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</si>
  <si>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</si>
  <si>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</si>
  <si>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</si>
  <si>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</si>
  <si>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</si>
  <si>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</si>
  <si>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</si>
  <si>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</si>
  <si>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</si>
  <si>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</si>
  <si>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</si>
  <si>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</si>
  <si>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</si>
  <si>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</si>
  <si>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</si>
  <si>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</si>
  <si>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</si>
  <si>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</si>
  <si>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</si>
  <si>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</si>
  <si>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</si>
  <si>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</si>
  <si>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</si>
  <si>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</si>
  <si>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</si>
  <si>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</si>
  <si>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</si>
  <si>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</si>
  <si>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</si>
  <si>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</si>
  <si>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</si>
  <si>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</si>
  <si>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</si>
  <si>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</si>
  <si>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</si>
  <si>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</si>
  <si>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</si>
  <si>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</si>
  <si>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</si>
  <si>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</si>
  <si>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</si>
  <si>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</si>
  <si>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</si>
  <si>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</si>
  <si>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</si>
  <si>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</si>
  <si>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</si>
  <si>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</si>
  <si>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</si>
  <si>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</si>
  <si>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</si>
  <si>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</si>
  <si>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</si>
  <si>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</si>
  <si>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</si>
  <si>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</si>
  <si>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</si>
  <si>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</si>
  <si>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</si>
  <si>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</si>
  <si>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</si>
  <si>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</si>
  <si>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</si>
  <si>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</si>
  <si>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</si>
  <si>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</si>
  <si>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</si>
  <si>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</si>
  <si>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</si>
  <si>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</si>
  <si>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</si>
  <si>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</si>
  <si>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</si>
  <si>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</si>
  <si>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</si>
  <si>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</si>
  <si>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</si>
  <si>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</si>
  <si>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</si>
  <si>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</si>
  <si>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</si>
  <si>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</si>
  <si>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</si>
  <si>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</si>
  <si>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</si>
  <si>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</si>
  <si>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</si>
  <si>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</si>
  <si>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</si>
  <si>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</si>
  <si>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</si>
  <si>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</si>
  <si>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</si>
  <si>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</si>
  <si>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</si>
  <si>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</si>
  <si>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</si>
  <si>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</si>
  <si>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</si>
  <si>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</si>
  <si>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</si>
  <si>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</si>
  <si>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</si>
  <si>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</si>
  <si>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</si>
  <si>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</si>
  <si>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</si>
  <si>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</si>
  <si>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</si>
  <si>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</si>
  <si>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</si>
  <si>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</si>
  <si>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</si>
  <si>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</si>
  <si>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</si>
  <si>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</si>
  <si>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</si>
  <si>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</si>
  <si>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</si>
  <si>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</si>
  <si>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</si>
  <si>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</si>
  <si>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</si>
  <si>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</si>
  <si>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</si>
  <si>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</si>
  <si>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</si>
  <si>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</si>
  <si>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</si>
  <si>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</si>
  <si>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</si>
  <si>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</si>
  <si>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</si>
  <si>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</si>
  <si>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</si>
  <si>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</si>
  <si>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</si>
  <si>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</si>
  <si>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</si>
  <si>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</si>
  <si>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</si>
  <si>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</si>
  <si>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</si>
  <si>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</si>
  <si>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</si>
  <si>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</si>
  <si>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</si>
  <si>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</si>
  <si>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</si>
  <si>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</si>
  <si>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</si>
  <si>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</si>
  <si>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</si>
  <si>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</si>
  <si>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</si>
  <si>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</si>
  <si>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</si>
  <si>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</si>
  <si>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</si>
  <si>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</si>
  <si>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</si>
  <si>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</si>
  <si>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</si>
  <si>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</si>
  <si>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</si>
  <si>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</si>
  <si>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</si>
  <si>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</si>
  <si>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</si>
  <si>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</si>
  <si>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</si>
  <si>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</si>
  <si>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</si>
  <si>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</si>
  <si>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</si>
  <si>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</si>
  <si>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</si>
  <si>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</si>
  <si>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</si>
  <si>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</si>
  <si>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</si>
  <si>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</si>
  <si>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</si>
  <si>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</si>
  <si>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</si>
  <si>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</si>
  <si>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</si>
  <si>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</si>
  <si>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</si>
  <si>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</si>
  <si>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</si>
  <si>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</si>
  <si>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</si>
  <si>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</si>
  <si>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</si>
  <si>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</si>
  <si>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</si>
  <si>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</si>
  <si>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</si>
  <si>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</si>
  <si>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</si>
  <si>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</si>
  <si>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</si>
  <si>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</si>
  <si>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</si>
  <si>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</si>
  <si>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</si>
  <si>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</si>
  <si>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</si>
  <si>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</si>
  <si>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</si>
  <si>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</si>
  <si>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</si>
  <si>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</si>
  <si>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</si>
  <si>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</si>
  <si>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</si>
  <si>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</si>
  <si>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</si>
  <si>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</si>
  <si>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</si>
  <si>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</si>
  <si>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</si>
  <si>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</si>
  <si>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</si>
  <si>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</si>
  <si>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</si>
  <si>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</si>
  <si>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</si>
  <si>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</si>
  <si>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</si>
  <si>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</si>
  <si>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</si>
  <si>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</si>
  <si>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</si>
  <si>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</si>
  <si>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</si>
  <si>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</si>
  <si>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</si>
  <si>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</si>
  <si>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</si>
  <si>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</si>
  <si>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</si>
  <si>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</si>
  <si>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</si>
  <si>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</si>
  <si>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</si>
  <si>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</si>
  <si>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</si>
  <si>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</si>
  <si>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</si>
  <si>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</si>
  <si>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</si>
  <si>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</si>
  <si>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</si>
  <si>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</si>
  <si>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</si>
  <si>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</si>
  <si>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</si>
  <si>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</si>
  <si>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</si>
  <si>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</si>
  <si>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</si>
  <si>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</si>
  <si>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</si>
  <si>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</si>
  <si>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</si>
  <si>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</si>
  <si>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</si>
  <si>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</si>
  <si>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</si>
  <si>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</si>
  <si>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</si>
  <si>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</si>
  <si>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</si>
  <si>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</si>
  <si>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</si>
  <si>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</si>
  <si>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</si>
  <si>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</si>
  <si>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</si>
  <si>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</si>
  <si>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</si>
  <si>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</si>
  <si>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</si>
  <si>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</si>
  <si>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</si>
  <si>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</si>
  <si>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</si>
  <si>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</si>
  <si>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</si>
  <si>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</si>
  <si>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</si>
  <si>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</si>
  <si>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</si>
  <si>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</si>
  <si>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</si>
  <si>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</si>
  <si>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</si>
  <si>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</si>
  <si>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</si>
  <si>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</si>
  <si>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</si>
  <si>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</si>
  <si>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</si>
  <si>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</si>
  <si>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</si>
  <si>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</si>
  <si>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</si>
  <si>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</si>
  <si>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</si>
  <si>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</si>
  <si>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</si>
  <si>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</si>
  <si>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</si>
  <si>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</si>
  <si>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</si>
  <si>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</si>
  <si>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</si>
  <si>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</si>
  <si>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</si>
  <si>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</si>
  <si>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</si>
  <si>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</si>
  <si>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</si>
  <si>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</si>
  <si>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</si>
  <si>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</si>
  <si>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</si>
  <si>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</si>
  <si>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</si>
  <si>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</si>
  <si>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</si>
  <si>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</si>
  <si>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</si>
  <si>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</si>
  <si>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</si>
  <si>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</si>
  <si>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</si>
  <si>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</si>
  <si>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</si>
  <si>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</si>
  <si>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</si>
  <si>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</si>
  <si>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</si>
  <si>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</si>
  <si>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</si>
  <si>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</si>
  <si>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</si>
  <si>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</si>
  <si>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</si>
  <si>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</si>
  <si>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</si>
  <si>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</si>
  <si>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</si>
  <si>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</si>
  <si>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</si>
  <si>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</si>
  <si>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</si>
  <si>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</si>
  <si>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</si>
  <si>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</si>
  <si>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</si>
  <si>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</si>
  <si>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</si>
  <si>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</si>
  <si>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</si>
  <si>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</si>
  <si>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</si>
  <si>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</si>
  <si>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</si>
  <si>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</si>
  <si>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</si>
  <si>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</si>
  <si>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</si>
  <si>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</si>
  <si>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</si>
  <si>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</si>
  <si>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</si>
  <si>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</si>
  <si>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</si>
  <si>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</si>
  <si>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</si>
  <si>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</si>
  <si>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</si>
  <si>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</si>
  <si>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</si>
  <si>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</si>
  <si>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</si>
  <si>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</si>
  <si>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</si>
  <si>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</si>
  <si>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</si>
  <si>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</si>
  <si>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</si>
  <si>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</si>
  <si>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</si>
  <si>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</si>
  <si>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</si>
  <si>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</si>
  <si>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</si>
  <si>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</si>
  <si>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</si>
  <si>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</si>
  <si>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</si>
  <si>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</si>
  <si>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</si>
  <si>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</si>
  <si>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</si>
  <si>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</si>
  <si>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</si>
  <si>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</si>
  <si>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</si>
  <si>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</si>
  <si>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</si>
  <si>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</si>
  <si>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</si>
  <si>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</si>
  <si>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</si>
  <si>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</si>
  <si>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</si>
  <si>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</si>
  <si>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</si>
  <si>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</si>
  <si>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</si>
  <si>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</si>
  <si>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</si>
  <si>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</si>
  <si>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</si>
  <si>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</si>
  <si>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</si>
  <si>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</si>
  <si>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</si>
  <si>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</si>
  <si>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</si>
  <si>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</si>
  <si>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</si>
  <si>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</si>
  <si>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</si>
  <si>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</si>
  <si>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</si>
  <si>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</si>
  <si>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</si>
  <si>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</si>
  <si>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</si>
  <si>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</si>
  <si>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</si>
  <si>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</si>
  <si>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</si>
  <si>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</si>
  <si>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</si>
  <si>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</si>
  <si>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</si>
  <si>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</si>
  <si>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</si>
  <si>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</si>
  <si>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</si>
  <si>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</si>
  <si>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</si>
  <si>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</si>
  <si>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</si>
  <si>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</si>
  <si>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</si>
  <si>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</si>
  <si>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</si>
  <si>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</si>
  <si>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</si>
  <si>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</si>
  <si>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</si>
  <si>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</si>
  <si>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</si>
  <si>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</si>
  <si>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</si>
  <si>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</si>
  <si>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</si>
  <si>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</si>
  <si>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</si>
  <si>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</si>
  <si>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</si>
  <si>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</si>
  <si>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</si>
  <si>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</si>
  <si>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</si>
  <si>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</si>
  <si>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</si>
  <si>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</si>
  <si>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</si>
  <si>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</si>
  <si>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</si>
  <si>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</si>
  <si>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</si>
  <si>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</si>
  <si>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</si>
  <si>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</si>
  <si>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</si>
  <si>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</si>
  <si>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</si>
  <si>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</si>
  <si>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</si>
  <si>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</si>
  <si>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</si>
  <si>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</si>
  <si>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</si>
  <si>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</si>
  <si>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</si>
  <si>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</si>
  <si>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</si>
  <si>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</si>
  <si>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</si>
  <si>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</si>
  <si>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</si>
  <si>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</si>
  <si>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</si>
  <si>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</si>
  <si>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</si>
  <si>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</si>
  <si>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</si>
  <si>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</si>
  <si>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</si>
  <si>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</si>
  <si>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</si>
  <si>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</si>
  <si>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</si>
  <si>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</si>
  <si>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</si>
  <si>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</si>
  <si>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</si>
  <si>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</si>
  <si>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</si>
  <si>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</si>
  <si>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</si>
  <si>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</si>
  <si>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</si>
  <si>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</si>
  <si>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</si>
  <si>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</si>
  <si>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</si>
  <si>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</si>
  <si>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</si>
  <si>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</si>
  <si>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</si>
  <si>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</si>
  <si>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</si>
  <si>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</si>
  <si>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</si>
  <si>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</si>
  <si>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</si>
  <si>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</si>
  <si>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</si>
  <si>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</si>
  <si>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</si>
  <si>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</si>
  <si>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</si>
  <si>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</si>
  <si>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</si>
  <si>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</si>
  <si>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</si>
  <si>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</si>
  <si>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</si>
  <si>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</si>
  <si>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</si>
  <si>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</si>
  <si>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</si>
  <si>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</si>
  <si>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</si>
  <si>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</si>
  <si>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</si>
  <si>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</si>
  <si>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</si>
  <si>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</si>
  <si>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</si>
  <si>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</si>
  <si>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</si>
  <si>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</si>
  <si>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</si>
  <si>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</si>
  <si>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</si>
  <si>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</si>
  <si>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</si>
  <si>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</si>
  <si>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</si>
  <si>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</si>
  <si>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</si>
  <si>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</si>
  <si>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</si>
  <si>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</si>
  <si>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</si>
  <si>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</si>
  <si>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</si>
  <si>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</si>
  <si>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</si>
  <si>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</si>
  <si>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</si>
  <si>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</si>
  <si>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</si>
  <si>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</si>
  <si>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</si>
  <si>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</si>
  <si>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</si>
  <si>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</si>
  <si>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</si>
  <si>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</si>
  <si>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</si>
  <si>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</si>
  <si>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</si>
  <si>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</si>
  <si>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</si>
  <si>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</si>
  <si>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</si>
  <si>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</si>
  <si>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</si>
  <si>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</si>
  <si>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</si>
  <si>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</si>
  <si>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</si>
  <si>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</si>
  <si>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</si>
  <si>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</si>
  <si>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</si>
  <si>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</si>
  <si>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</si>
  <si>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</si>
  <si>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</si>
  <si>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</si>
  <si>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</si>
  <si>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</si>
  <si>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</si>
  <si>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</si>
  <si>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</si>
  <si>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</si>
  <si>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</si>
  <si>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</si>
  <si>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</si>
  <si>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</si>
  <si>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</si>
  <si>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</si>
  <si>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</si>
  <si>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</si>
  <si>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</si>
  <si>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</si>
  <si>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</si>
  <si>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</si>
  <si>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</si>
  <si>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</si>
  <si>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</si>
  <si>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</si>
  <si>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</si>
  <si>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</si>
  <si>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</si>
  <si>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</si>
  <si>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</si>
  <si>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</si>
  <si>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</si>
  <si>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</si>
  <si>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</si>
  <si>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</si>
  <si>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</si>
  <si>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</si>
  <si>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</si>
  <si>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</si>
  <si>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</si>
  <si>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</si>
  <si>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</si>
  <si>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</si>
  <si>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</si>
  <si>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</si>
  <si>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</si>
  <si>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</si>
  <si>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</si>
  <si>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</si>
  <si>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</si>
  <si>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</si>
  <si>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</si>
  <si>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</si>
  <si>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</si>
  <si>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</si>
  <si>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</si>
  <si>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</si>
  <si>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</si>
  <si>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</si>
  <si>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</si>
  <si>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</si>
  <si>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</si>
  <si>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</si>
  <si>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</si>
  <si>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</si>
  <si>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</si>
  <si>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</si>
  <si>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</si>
  <si>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</si>
  <si>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</si>
  <si>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</si>
  <si>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</si>
  <si>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</si>
  <si>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</si>
  <si>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</si>
  <si>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</si>
  <si>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</si>
  <si>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</si>
  <si>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</si>
  <si>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</si>
  <si>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</si>
  <si>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</si>
  <si>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</si>
  <si>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</si>
  <si>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</si>
  <si>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</si>
  <si>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</si>
  <si>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</si>
  <si>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</si>
  <si>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</si>
  <si>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</si>
  <si>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</si>
  <si>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</si>
  <si>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</si>
  <si>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</si>
  <si>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</si>
  <si>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</si>
  <si>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</si>
  <si>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</si>
  <si>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</si>
  <si>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</si>
  <si>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</si>
  <si>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</si>
  <si>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</si>
  <si>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</si>
  <si>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</si>
  <si>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</si>
  <si>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</si>
  <si>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</si>
  <si>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</si>
  <si>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</si>
  <si>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</si>
  <si>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</si>
  <si>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</si>
  <si>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</si>
  <si>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</si>
  <si>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</si>
  <si>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</si>
  <si>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</si>
  <si>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</si>
  <si>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</si>
  <si>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</si>
  <si>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</si>
  <si>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</si>
  <si>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</si>
  <si>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</si>
  <si>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</si>
  <si>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</si>
  <si>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</si>
  <si>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</si>
  <si>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</si>
  <si>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</si>
  <si>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</si>
  <si>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</si>
  <si>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</si>
  <si>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</si>
  <si>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</si>
  <si>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</si>
  <si>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</si>
  <si>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</si>
  <si>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</si>
  <si>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</si>
  <si>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</si>
  <si>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</si>
  <si>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</si>
  <si>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</si>
  <si>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</si>
  <si>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</si>
  <si>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</si>
  <si>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</si>
  <si>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</si>
  <si>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</si>
  <si>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</si>
  <si>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</si>
  <si>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</si>
  <si>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</si>
  <si>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</si>
  <si>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</si>
  <si>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</si>
  <si>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</si>
  <si>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</si>
  <si>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</si>
  <si>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</si>
  <si>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</si>
  <si>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</si>
  <si>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</si>
  <si>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</si>
  <si>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</si>
  <si>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</si>
  <si>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</si>
  <si>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</si>
  <si>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</si>
  <si>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</si>
  <si>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</si>
  <si>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</si>
  <si>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</si>
  <si>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</si>
  <si>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</si>
  <si>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</si>
  <si>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</si>
  <si>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</si>
  <si>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</si>
  <si>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</si>
  <si>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</si>
  <si>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</si>
  <si>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</si>
  <si>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</si>
  <si>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</si>
  <si>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</si>
  <si>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</si>
  <si>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</si>
  <si>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</si>
  <si>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</si>
  <si>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</si>
  <si>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</si>
  <si>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</si>
  <si>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</si>
  <si>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</si>
  <si>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</si>
  <si>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</si>
  <si>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</si>
  <si>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</si>
  <si>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</si>
  <si>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</si>
  <si>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</si>
  <si>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</si>
  <si>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</si>
  <si>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</si>
  <si>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</si>
  <si>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</si>
  <si>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</si>
  <si>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</si>
  <si>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</si>
  <si>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</si>
  <si>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</si>
  <si>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</si>
  <si>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</si>
  <si>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</si>
  <si>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</si>
  <si>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</si>
  <si>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</si>
  <si>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</si>
  <si>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</si>
  <si>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</si>
  <si>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</si>
  <si>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</si>
  <si>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</si>
  <si>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</si>
  <si>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</si>
  <si>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</si>
  <si>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</si>
  <si>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</si>
  <si>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</si>
  <si>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</si>
  <si>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</si>
  <si>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</si>
  <si>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</si>
  <si>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</si>
  <si>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</si>
  <si>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</si>
  <si>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</si>
  <si>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</si>
  <si>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</si>
  <si>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</si>
  <si>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</si>
  <si>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</si>
  <si>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</si>
  <si>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</si>
  <si>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</si>
  <si>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</si>
  <si>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</si>
  <si>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</si>
  <si>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</si>
  <si>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</si>
  <si>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</si>
  <si>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</si>
  <si>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</si>
  <si>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</si>
  <si>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</si>
  <si>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</si>
  <si>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</si>
  <si>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</si>
  <si>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</si>
  <si>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</si>
  <si>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</si>
  <si>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</si>
  <si>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</si>
  <si>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</si>
  <si>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</si>
  <si>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</si>
  <si>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</si>
  <si>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</si>
  <si>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</si>
  <si>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</si>
  <si>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</si>
  <si>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</si>
  <si>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</si>
  <si>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</si>
  <si>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</si>
  <si>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</si>
  <si>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</si>
  <si>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</si>
  <si>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</si>
  <si>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</si>
  <si>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</si>
  <si>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</si>
  <si>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</si>
  <si>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</si>
  <si>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</si>
  <si>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</si>
  <si>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</si>
  <si>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</si>
  <si>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</si>
  <si>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</si>
  <si>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</si>
  <si>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</si>
  <si>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</si>
  <si>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</si>
  <si>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</si>
  <si>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</si>
  <si>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</si>
  <si>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</si>
  <si>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</si>
  <si>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</si>
  <si>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</si>
  <si>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</si>
  <si>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</si>
  <si>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</si>
  <si>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</si>
  <si>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</si>
  <si>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</si>
  <si>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</si>
  <si>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</si>
  <si>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</si>
  <si>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</si>
  <si>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</si>
  <si>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</si>
  <si>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</si>
  <si>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</si>
  <si>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</si>
  <si>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</si>
  <si>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</si>
  <si>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</si>
  <si>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</si>
  <si>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</si>
  <si>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</si>
  <si>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</si>
  <si>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</si>
  <si>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</si>
  <si>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</si>
  <si>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</si>
  <si>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</si>
  <si>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</si>
  <si>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</si>
  <si>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</si>
  <si>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</si>
  <si>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</si>
  <si>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</si>
  <si>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</si>
  <si>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</si>
  <si>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</si>
  <si>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</si>
  <si>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</si>
  <si>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</si>
  <si>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</si>
  <si>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</si>
  <si>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</si>
  <si>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</si>
  <si>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</si>
  <si>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</si>
  <si>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</si>
  <si>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</si>
  <si>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</si>
  <si>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</si>
  <si>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</si>
  <si>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</si>
  <si>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</si>
  <si>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</si>
  <si>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</si>
  <si>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</si>
  <si>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</si>
  <si>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</si>
  <si>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</si>
  <si>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</si>
  <si>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</si>
  <si>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</si>
  <si>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</si>
  <si>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</si>
  <si>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</si>
  <si>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</si>
  <si>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</si>
  <si>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</si>
  <si>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</si>
  <si>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</si>
  <si>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</si>
  <si>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</si>
  <si>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</si>
  <si>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</si>
  <si>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</si>
  <si>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</si>
  <si>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</si>
  <si>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</si>
  <si>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</si>
  <si>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</si>
  <si>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</si>
  <si>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</si>
  <si>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</si>
  <si>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</si>
  <si>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</si>
  <si>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</si>
  <si>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</si>
  <si>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</si>
  <si>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</si>
  <si>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</si>
  <si>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</si>
  <si>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</si>
  <si>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</si>
  <si>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</si>
  <si>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</si>
  <si>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</si>
  <si>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</si>
  <si>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</si>
  <si>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</si>
  <si>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</si>
  <si>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</si>
  <si>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</si>
  <si>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</si>
  <si>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</si>
  <si>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</si>
  <si>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</si>
  <si>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</si>
  <si>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</si>
  <si>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</si>
  <si>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</si>
  <si>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</si>
  <si>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</si>
  <si>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</si>
  <si>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</si>
  <si>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</si>
  <si>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</si>
  <si>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</si>
  <si>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</si>
  <si>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</si>
  <si>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</si>
  <si>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</si>
  <si>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</si>
  <si>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</si>
  <si>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</si>
  <si>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</si>
  <si>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</si>
  <si>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</si>
  <si>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</si>
  <si>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</si>
  <si>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</si>
  <si>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</si>
  <si>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</si>
  <si>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</si>
  <si>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</si>
  <si>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</si>
  <si>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</si>
  <si>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</si>
  <si>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</si>
  <si>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</si>
  <si>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</si>
  <si>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</si>
  <si>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</si>
  <si>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</si>
  <si>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</si>
  <si>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</si>
  <si>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</si>
  <si>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</si>
  <si>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</si>
  <si>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</si>
  <si>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</si>
  <si>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</si>
  <si>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</si>
  <si>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</si>
  <si>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</si>
  <si>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</si>
  <si>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</si>
  <si>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</si>
  <si>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</si>
  <si>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</si>
  <si>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</si>
  <si>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</si>
  <si>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</si>
  <si>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</si>
  <si>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</si>
  <si>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</si>
  <si>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</si>
  <si>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</si>
  <si>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</si>
  <si>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</si>
  <si>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</si>
  <si>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</si>
  <si>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</si>
  <si>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</si>
  <si>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</si>
  <si>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</si>
  <si>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</si>
  <si>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</si>
  <si>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</si>
  <si>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</si>
  <si>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</si>
  <si>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</si>
  <si>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</si>
  <si>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</si>
  <si>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</si>
  <si>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</si>
  <si>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</si>
  <si>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</si>
  <si>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</si>
  <si>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</si>
  <si>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</si>
  <si>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</si>
  <si>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</si>
  <si>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</si>
  <si>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</si>
  <si>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</si>
  <si>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</si>
  <si>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</si>
  <si>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</si>
  <si>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</si>
  <si>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</si>
  <si>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</si>
  <si>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</si>
  <si>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</si>
  <si>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</si>
  <si>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</si>
  <si>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</si>
  <si>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</si>
  <si>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</si>
  <si>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</si>
  <si>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</si>
  <si>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</si>
  <si>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</si>
  <si>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</si>
  <si>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</si>
  <si>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</si>
  <si>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</si>
  <si>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</si>
  <si>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</si>
  <si>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</si>
  <si>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</si>
  <si>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</si>
  <si>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</si>
  <si>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</si>
  <si>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</si>
  <si>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</si>
  <si>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</si>
  <si>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</si>
  <si>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</si>
  <si>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</si>
  <si>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</si>
  <si>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</si>
  <si>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</si>
  <si>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</si>
  <si>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</si>
  <si>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</si>
  <si>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</si>
  <si>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</si>
  <si>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</si>
  <si>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</si>
  <si>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</si>
  <si>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</si>
  <si>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</si>
  <si>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</si>
  <si>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</si>
  <si>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</si>
  <si>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</si>
  <si>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</si>
  <si>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</si>
  <si>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</si>
  <si>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</si>
  <si>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</si>
  <si>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</si>
  <si>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</si>
  <si>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</si>
  <si>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</si>
  <si>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</si>
  <si>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</si>
  <si>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</si>
  <si>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</si>
  <si>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</si>
  <si>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</si>
  <si>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</si>
  <si>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</si>
  <si>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</si>
  <si>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</si>
  <si>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</si>
  <si>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</si>
  <si>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</si>
  <si>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</si>
  <si>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</si>
  <si>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</si>
  <si>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</si>
  <si>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</si>
  <si>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</si>
  <si>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</si>
  <si>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</si>
  <si>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</si>
  <si>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</si>
  <si>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</si>
  <si>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</si>
  <si>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</si>
  <si>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</si>
  <si>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</si>
  <si>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</si>
  <si>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</si>
  <si>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</si>
  <si>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</si>
  <si>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</si>
  <si>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</si>
  <si>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</si>
  <si>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</si>
  <si>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</si>
  <si>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</si>
  <si>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</si>
  <si>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</si>
  <si>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</si>
  <si>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</si>
  <si>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</si>
  <si>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</si>
  <si>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</si>
  <si>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</si>
  <si>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</si>
  <si>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</si>
  <si>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</si>
  <si>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</si>
  <si>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</si>
  <si>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</si>
  <si>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</si>
  <si>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</si>
  <si>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</si>
  <si>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</si>
  <si>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</si>
  <si>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</si>
  <si>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</si>
  <si>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</si>
  <si>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</si>
  <si>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</si>
  <si>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</si>
  <si>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</si>
  <si>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</si>
  <si>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</si>
  <si>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</si>
  <si>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</si>
  <si>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</si>
  <si>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</si>
  <si>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</si>
  <si>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</si>
  <si>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</si>
  <si>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</si>
  <si>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</si>
  <si>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</si>
  <si>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</si>
  <si>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</si>
  <si>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</si>
  <si>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</si>
  <si>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</si>
  <si>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</si>
  <si>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</si>
  <si>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</si>
  <si>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</si>
  <si>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</si>
  <si>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</si>
  <si>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</si>
  <si>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</si>
  <si>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</si>
  <si>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</si>
  <si>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</si>
  <si>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</si>
  <si>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</si>
  <si>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</si>
  <si>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</si>
  <si>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</si>
  <si>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</si>
  <si>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</si>
  <si>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</si>
  <si>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</si>
  <si>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</si>
  <si>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</si>
  <si>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</si>
  <si>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</si>
  <si>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</si>
  <si>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</si>
  <si>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</si>
  <si>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</si>
  <si>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</si>
  <si>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</si>
  <si>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</si>
  <si>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</si>
  <si>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</si>
  <si>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</si>
  <si>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</si>
  <si>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</si>
  <si>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</si>
  <si>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</si>
  <si>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</si>
  <si>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</si>
  <si>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</si>
  <si>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</si>
  <si>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</si>
  <si>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</si>
  <si>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</si>
  <si>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</si>
  <si>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</si>
  <si>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</si>
  <si>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</si>
  <si>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</si>
  <si>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</si>
  <si>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</si>
  <si>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</si>
  <si>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</si>
  <si>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</si>
  <si>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</si>
  <si>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</si>
  <si>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</si>
  <si>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</si>
  <si>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</si>
  <si>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</si>
  <si>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</si>
  <si>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</si>
  <si>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</si>
  <si>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</si>
  <si>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</si>
  <si>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</si>
  <si>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</si>
  <si>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</si>
  <si>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</si>
  <si>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</si>
  <si>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</si>
  <si>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</si>
  <si>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</si>
  <si>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</si>
  <si>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</si>
  <si>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</si>
  <si>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</si>
  <si>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</si>
  <si>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</si>
  <si>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</si>
  <si>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</si>
  <si>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</si>
  <si>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</si>
  <si>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</si>
  <si>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</si>
  <si>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</si>
  <si>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</si>
  <si>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</si>
  <si>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</si>
  <si>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</si>
  <si>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</si>
  <si>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</si>
  <si>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</si>
  <si>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</si>
  <si>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</si>
  <si>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</si>
  <si>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</si>
  <si>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</si>
  <si>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</si>
  <si>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</si>
  <si>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</si>
  <si>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</si>
  <si>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</si>
  <si>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</si>
  <si>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</si>
  <si>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</si>
  <si>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</si>
  <si>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</si>
  <si>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</si>
  <si>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</si>
  <si>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</si>
  <si>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</si>
  <si>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</si>
  <si>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</si>
  <si>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</si>
  <si>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</si>
  <si>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</si>
  <si>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</si>
  <si>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</si>
  <si>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</si>
  <si>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</si>
  <si>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</si>
  <si>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</si>
  <si>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</si>
  <si>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</si>
  <si>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</si>
  <si>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</si>
  <si>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</si>
  <si>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</si>
  <si>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</si>
  <si>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</si>
  <si>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</si>
  <si>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</si>
  <si>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</si>
  <si>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</si>
  <si>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</si>
  <si>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</si>
  <si>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</si>
  <si>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</si>
  <si>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</si>
  <si>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</si>
  <si>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</si>
  <si>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</si>
  <si>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</si>
  <si>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</si>
  <si>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</si>
  <si>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</si>
  <si>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</si>
  <si>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</si>
  <si>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</si>
  <si>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</si>
  <si>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</si>
  <si>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</si>
  <si>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</si>
  <si>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</si>
  <si>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</si>
  <si>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</si>
  <si>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</si>
  <si>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</si>
  <si>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</si>
  <si>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</si>
  <si>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</si>
  <si>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</si>
  <si>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</si>
  <si>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</si>
  <si>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</si>
  <si>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</si>
  <si>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</si>
  <si>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</si>
  <si>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</si>
  <si>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</si>
  <si>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</si>
  <si>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</si>
  <si>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</si>
  <si>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</si>
  <si>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</si>
  <si>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</si>
  <si>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</si>
  <si>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</si>
  <si>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</si>
  <si>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</si>
  <si>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</si>
  <si>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</si>
  <si>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</si>
  <si>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</si>
  <si>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</si>
  <si>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</si>
  <si>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</si>
  <si>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</si>
  <si>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</si>
  <si>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</si>
  <si>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</si>
  <si>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</si>
  <si>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</si>
  <si>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</si>
  <si>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</si>
  <si>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</si>
  <si>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</si>
  <si>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</si>
  <si>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</si>
  <si>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</si>
  <si>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</si>
  <si>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</si>
  <si>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</si>
  <si>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</si>
  <si>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</si>
  <si>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</si>
  <si>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</si>
  <si>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</si>
  <si>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</si>
  <si>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</si>
  <si>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</si>
  <si>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</si>
  <si>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</si>
  <si>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</si>
  <si>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</si>
  <si>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</si>
  <si>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</si>
  <si>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</si>
  <si>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</si>
  <si>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</si>
  <si>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</si>
  <si>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</si>
  <si>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</si>
  <si>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</si>
  <si>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</si>
  <si>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</si>
  <si>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</si>
  <si>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</si>
  <si>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</si>
  <si>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</si>
  <si>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</si>
  <si>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</si>
  <si>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</si>
  <si>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</si>
  <si>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</si>
  <si>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</si>
  <si>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</si>
  <si>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</si>
  <si>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</si>
  <si>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</si>
  <si>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</si>
  <si>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</si>
  <si>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</si>
  <si>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</si>
  <si>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</si>
  <si>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</si>
  <si>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</si>
  <si>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</si>
  <si>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</si>
  <si>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</si>
  <si>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</si>
  <si>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</si>
  <si>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</si>
  <si>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</si>
  <si>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</si>
  <si>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</si>
  <si>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</si>
  <si>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</si>
  <si>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</si>
  <si>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</si>
  <si>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</si>
  <si>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</si>
  <si>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</si>
  <si>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</si>
  <si>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</si>
  <si>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</si>
  <si>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</si>
  <si>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</si>
  <si>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</si>
  <si>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</si>
  <si>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</si>
  <si>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</si>
  <si>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</si>
  <si>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</si>
  <si>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</si>
  <si>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</si>
  <si>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</si>
  <si>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</si>
  <si>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</si>
  <si>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</si>
  <si>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</si>
  <si>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</si>
  <si>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</si>
  <si>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</si>
  <si>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</si>
  <si>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</si>
  <si>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</si>
  <si>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</si>
  <si>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</si>
  <si>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</si>
  <si>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</si>
  <si>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</si>
  <si>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</si>
  <si>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</si>
  <si>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</si>
  <si>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</si>
  <si>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</si>
  <si>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</si>
  <si>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</si>
  <si>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</si>
  <si>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</si>
  <si>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</si>
  <si>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</si>
  <si>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</si>
  <si>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</si>
  <si>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</si>
  <si>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</si>
  <si>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</si>
  <si>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</si>
  <si>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</si>
  <si>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</si>
  <si>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</si>
  <si>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</si>
  <si>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</si>
  <si>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</si>
  <si>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</si>
  <si>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</si>
  <si>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</si>
  <si>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</si>
  <si>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</si>
  <si>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</si>
  <si>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</si>
  <si>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</si>
  <si>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</si>
  <si>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</si>
  <si>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</si>
  <si>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</si>
  <si>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</si>
  <si>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</si>
  <si>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</si>
  <si>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</si>
  <si>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</si>
  <si>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</si>
  <si>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</si>
  <si>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</si>
  <si>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</si>
  <si>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</si>
  <si>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</si>
  <si>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</si>
  <si>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</si>
  <si>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</si>
  <si>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</si>
  <si>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</si>
  <si>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</si>
  <si>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</si>
  <si>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</si>
  <si>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</si>
  <si>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</si>
  <si>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</si>
  <si>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</si>
  <si>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</si>
  <si>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</si>
  <si>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</si>
  <si>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</si>
  <si>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</si>
  <si>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</si>
  <si>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</si>
  <si>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</si>
  <si>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</si>
  <si>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</si>
  <si>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</si>
  <si>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</si>
  <si>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</si>
  <si>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</si>
  <si>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</si>
  <si>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</si>
  <si>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</si>
  <si>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</si>
  <si>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</si>
  <si>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</si>
  <si>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</si>
  <si>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</si>
  <si>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</si>
  <si>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</si>
  <si>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</si>
  <si>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</si>
  <si>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</si>
  <si>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</si>
  <si>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</si>
  <si>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</si>
  <si>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</si>
  <si>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</si>
  <si>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</si>
  <si>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</si>
  <si>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</si>
  <si>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</si>
  <si>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</si>
  <si>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</si>
  <si>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</si>
  <si>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</si>
  <si>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</si>
  <si>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</si>
  <si>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</si>
  <si>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</si>
  <si>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</si>
  <si>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</si>
  <si>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</si>
  <si>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</si>
  <si>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</si>
  <si>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</si>
  <si>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</si>
  <si>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</si>
  <si>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</si>
  <si>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</si>
  <si>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</si>
  <si>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</si>
  <si>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</si>
  <si>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</si>
  <si>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</si>
  <si>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</si>
  <si>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</si>
  <si>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</si>
  <si>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</si>
  <si>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</si>
  <si>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</si>
  <si>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</si>
  <si>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</si>
  <si>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</si>
  <si>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</si>
  <si>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</si>
  <si>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</si>
  <si>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</si>
  <si>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</si>
  <si>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</si>
  <si>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</si>
  <si>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</si>
  <si>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</si>
  <si>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</si>
  <si>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</si>
  <si>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</si>
  <si>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</si>
  <si>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</si>
  <si>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</si>
  <si>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</si>
  <si>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</si>
  <si>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</si>
  <si>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</si>
  <si>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</si>
  <si>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</si>
  <si>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</si>
  <si>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</si>
  <si>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</si>
  <si>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</si>
  <si>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</si>
  <si>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</si>
  <si>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</si>
  <si>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</si>
  <si>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</si>
  <si>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</si>
  <si>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</si>
  <si>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</si>
  <si>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</si>
  <si>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</si>
  <si>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</si>
  <si>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</si>
  <si>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</si>
  <si>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</si>
  <si>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</si>
  <si>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</si>
  <si>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</si>
  <si>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</si>
  <si>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</si>
  <si>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</si>
  <si>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</si>
  <si>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</si>
  <si>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</si>
  <si>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</si>
  <si>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</si>
  <si>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</si>
  <si>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</si>
  <si>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</si>
  <si>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</si>
  <si>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</si>
  <si>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</si>
  <si>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</si>
  <si>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</si>
  <si>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</si>
  <si>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</si>
  <si>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</si>
  <si>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</si>
  <si>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</si>
  <si>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</si>
  <si>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</si>
  <si>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</si>
  <si>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</si>
  <si>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</si>
  <si>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</si>
  <si>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</si>
  <si>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</si>
  <si>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</si>
  <si>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</si>
  <si>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</si>
  <si>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</si>
  <si>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</si>
  <si>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</si>
  <si>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</si>
  <si>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</si>
  <si>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</si>
  <si>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</si>
  <si>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</si>
  <si>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</si>
  <si>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</si>
  <si>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</si>
  <si>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</si>
  <si>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</si>
  <si>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</si>
  <si>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</si>
  <si>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</si>
  <si>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</si>
  <si>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</si>
  <si>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</si>
  <si>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</si>
  <si>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</si>
  <si>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</si>
  <si>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</si>
  <si>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</si>
  <si>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</si>
  <si>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</si>
  <si>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</si>
  <si>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</si>
  <si>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</si>
  <si>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</si>
  <si>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</si>
  <si>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</si>
  <si>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</si>
  <si>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</si>
  <si>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</si>
  <si>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</si>
  <si>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</si>
  <si>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</si>
  <si>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</si>
  <si>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</si>
  <si>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</si>
  <si>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</si>
  <si>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</si>
  <si>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</si>
  <si>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</si>
  <si>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</si>
  <si>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</si>
  <si>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</si>
  <si>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</si>
  <si>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</si>
  <si>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</si>
  <si>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</si>
  <si>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</si>
  <si>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</si>
  <si>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</si>
  <si>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</si>
  <si>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</si>
  <si>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</si>
  <si>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</si>
  <si>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</si>
  <si>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</si>
  <si>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</si>
  <si>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</si>
  <si>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</si>
  <si>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</si>
  <si>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</si>
  <si>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</si>
  <si>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</si>
  <si>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</si>
  <si>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</si>
  <si>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</si>
  <si>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</si>
  <si>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</si>
  <si>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</si>
  <si>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</si>
  <si>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</si>
  <si>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</si>
  <si>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</si>
  <si>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</si>
  <si>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</si>
  <si>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</si>
  <si>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</si>
  <si>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</si>
  <si>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</si>
  <si>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</si>
  <si>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</si>
  <si>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</si>
  <si>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</si>
  <si>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</si>
  <si>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</si>
  <si>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</si>
  <si>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</si>
  <si>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</si>
  <si>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</si>
  <si>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</si>
  <si>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</si>
  <si>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</si>
  <si>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</si>
  <si>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</si>
  <si>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</si>
  <si>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</si>
  <si>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</si>
  <si>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</si>
  <si>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</si>
  <si>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</si>
  <si>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</si>
  <si>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</si>
  <si>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</si>
  <si>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</si>
  <si>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</si>
  <si>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</si>
  <si>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</si>
  <si>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</si>
  <si>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</si>
  <si>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</si>
  <si>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</si>
  <si>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</si>
  <si>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</si>
  <si>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</si>
  <si>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</si>
  <si>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</si>
  <si>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</si>
  <si>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</si>
  <si>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</si>
  <si>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</si>
  <si>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</si>
  <si>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</si>
  <si>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</si>
  <si>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</si>
  <si>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</si>
  <si>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</si>
  <si>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</si>
  <si>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</si>
  <si>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</si>
  <si>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</si>
  <si>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</si>
  <si>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</si>
  <si>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</si>
  <si>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</si>
  <si>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</si>
  <si>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</si>
  <si>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</si>
  <si>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</si>
  <si>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</si>
  <si>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</si>
  <si>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</si>
  <si>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</si>
  <si>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</si>
  <si>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</si>
  <si>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</si>
  <si>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</si>
  <si>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</si>
  <si>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</si>
  <si>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</si>
  <si>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</si>
  <si>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</si>
  <si>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</si>
  <si>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</si>
  <si>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</si>
  <si>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</si>
  <si>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</si>
  <si>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</si>
  <si>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</si>
  <si>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</si>
  <si>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</si>
  <si>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</si>
  <si>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</si>
  <si>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</si>
  <si>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</si>
  <si>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</si>
  <si>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</si>
  <si>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</si>
  <si>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</si>
  <si>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</si>
  <si>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</si>
  <si>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</si>
  <si>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</si>
  <si>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</si>
  <si>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</si>
  <si>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</si>
  <si>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</si>
  <si>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</si>
  <si>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</si>
  <si>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</si>
  <si>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</si>
  <si>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</si>
  <si>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</si>
  <si>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</si>
  <si>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</si>
  <si>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</si>
  <si>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</si>
  <si>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</si>
  <si>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</si>
  <si>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</si>
  <si>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</si>
  <si>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</si>
  <si>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</si>
  <si>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</si>
  <si>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</si>
  <si>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</si>
  <si>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</si>
  <si>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</si>
  <si>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</si>
  <si>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</si>
  <si>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</si>
  <si>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</si>
  <si>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</si>
  <si>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</si>
  <si>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</si>
  <si>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</si>
  <si>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</si>
  <si>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</si>
  <si>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</si>
  <si>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</si>
  <si>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</si>
  <si>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</si>
  <si>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</si>
  <si>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</si>
  <si>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</si>
  <si>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</si>
  <si>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</si>
  <si>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</si>
  <si>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</si>
  <si>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</si>
  <si>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</si>
  <si>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</si>
  <si>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</si>
  <si>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</si>
  <si>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</si>
  <si>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</si>
  <si>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</si>
  <si>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</si>
  <si>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</si>
  <si>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</si>
  <si>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</si>
  <si>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</si>
  <si>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</si>
  <si>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</si>
  <si>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</si>
  <si>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</si>
  <si>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</si>
  <si>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</si>
  <si>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</si>
  <si>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</si>
  <si>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</si>
  <si>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</si>
  <si>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</si>
  <si>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</si>
  <si>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</si>
  <si>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</si>
  <si>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</si>
  <si>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</si>
  <si>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</si>
  <si>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</si>
  <si>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</si>
  <si>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</si>
  <si>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</si>
  <si>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</si>
  <si>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</si>
  <si>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</si>
  <si>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</si>
  <si>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</si>
  <si>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</si>
  <si>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</si>
  <si>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</si>
  <si>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</si>
  <si>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</si>
  <si>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</si>
  <si>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</si>
  <si>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</si>
  <si>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</si>
  <si>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</si>
  <si>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</si>
  <si>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</si>
  <si>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</si>
  <si>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</si>
  <si>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</si>
  <si>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</si>
  <si>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</si>
  <si>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</si>
  <si>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</si>
  <si>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</si>
  <si>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</si>
  <si>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</si>
  <si>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</si>
  <si>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</si>
  <si>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</si>
  <si>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</si>
  <si>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</si>
  <si>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</si>
  <si>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</si>
  <si>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</si>
  <si>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</si>
  <si>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</si>
  <si>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</si>
  <si>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</si>
  <si>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</si>
  <si>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</si>
  <si>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</si>
  <si>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</si>
  <si>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</si>
  <si>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</si>
  <si>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</si>
  <si>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</si>
  <si>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</si>
  <si>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</si>
  <si>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</si>
  <si>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</si>
  <si>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</si>
  <si>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</si>
  <si>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</si>
  <si>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</si>
  <si>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</si>
  <si>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</si>
  <si>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</si>
  <si>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</si>
  <si>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</si>
  <si>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</si>
  <si>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</si>
  <si>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</si>
  <si>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</si>
  <si>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</si>
  <si>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</si>
  <si>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</si>
  <si>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</si>
  <si>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</si>
  <si>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</si>
  <si>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</si>
  <si>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</si>
  <si>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</si>
  <si>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</si>
  <si>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</si>
  <si>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</si>
  <si>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</si>
  <si>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</si>
  <si>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</si>
  <si>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</si>
  <si>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</si>
  <si>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</si>
  <si>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</si>
  <si>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</si>
  <si>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</si>
  <si>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</si>
  <si>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</si>
  <si>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</si>
  <si>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</si>
  <si>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</si>
  <si>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</si>
  <si>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</si>
  <si>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</si>
  <si>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</si>
  <si>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</si>
  <si>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</si>
  <si>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</si>
  <si>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</si>
  <si>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</si>
  <si>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</si>
  <si>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</si>
  <si>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</si>
  <si>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</si>
  <si>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</si>
  <si>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</si>
  <si>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</si>
  <si>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</si>
  <si>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</si>
  <si>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</si>
  <si>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</si>
  <si>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</si>
  <si>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</si>
  <si>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</si>
  <si>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</si>
  <si>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</si>
  <si>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</si>
  <si>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</si>
  <si>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</si>
  <si>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</si>
  <si>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</si>
  <si>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</si>
  <si>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</si>
  <si>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</si>
  <si>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</si>
  <si>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</si>
  <si>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</si>
  <si>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</si>
  <si>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</si>
  <si>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</si>
  <si>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</si>
  <si>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</si>
  <si>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</si>
  <si>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</si>
  <si>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</si>
  <si>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</si>
  <si>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</si>
  <si>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</si>
  <si>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</si>
  <si>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</si>
  <si>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</si>
  <si>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</si>
  <si>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</si>
  <si>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</si>
  <si>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</si>
  <si>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</si>
  <si>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</si>
  <si>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</si>
  <si>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</si>
  <si>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</si>
  <si>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</si>
  <si>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</si>
  <si>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</si>
  <si>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</si>
  <si>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</si>
  <si>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</si>
  <si>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</si>
  <si>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</si>
  <si>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</si>
  <si>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</si>
  <si>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</si>
  <si>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</si>
  <si>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</si>
  <si>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</si>
  <si>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</si>
  <si>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</si>
  <si>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</si>
  <si>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</si>
  <si>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</si>
  <si>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</si>
  <si>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</si>
  <si>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</si>
  <si>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</si>
  <si>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</si>
  <si>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</si>
  <si>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</si>
  <si>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</si>
  <si>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</si>
  <si>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</si>
  <si>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</si>
  <si>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</si>
  <si>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</si>
  <si>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</si>
  <si>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</si>
  <si>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</si>
  <si>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</si>
  <si>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</si>
  <si>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</si>
  <si>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</si>
  <si>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</si>
  <si>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</si>
  <si>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</si>
  <si>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</si>
  <si>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</si>
  <si>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</si>
  <si>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</si>
  <si>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</si>
  <si>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</si>
  <si>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</si>
  <si>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</si>
  <si>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</si>
  <si>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</si>
  <si>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</si>
  <si>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</si>
  <si>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</si>
  <si>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</si>
  <si>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</si>
  <si>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</si>
  <si>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</si>
  <si>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</si>
  <si>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</si>
  <si>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</si>
  <si>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</si>
  <si>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</si>
  <si>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</si>
  <si>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</si>
  <si>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</si>
  <si>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</si>
  <si>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</si>
  <si>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</si>
  <si>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</si>
  <si>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</si>
  <si>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</si>
  <si>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</si>
  <si>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</si>
  <si>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</si>
  <si>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</si>
  <si>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</si>
  <si>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</si>
  <si>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</si>
  <si>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</si>
  <si>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</si>
  <si>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</si>
  <si>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</si>
  <si>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</si>
  <si>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</si>
  <si>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</si>
  <si>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</si>
  <si>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</si>
  <si>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</si>
  <si>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</si>
  <si>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</si>
  <si>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</si>
  <si>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</si>
  <si>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</si>
  <si>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</si>
  <si>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</si>
  <si>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</si>
  <si>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</si>
  <si>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</si>
  <si>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</si>
  <si>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</si>
  <si>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</si>
  <si>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</si>
  <si>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</si>
  <si>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</si>
  <si>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</si>
  <si>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</si>
  <si>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</si>
  <si>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</si>
  <si>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</si>
  <si>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</si>
  <si>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</si>
  <si>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</si>
  <si>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</si>
  <si>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</si>
  <si>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</si>
  <si>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</si>
  <si>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</si>
  <si>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</si>
  <si>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</si>
  <si>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</si>
  <si>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</si>
  <si>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</si>
  <si>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</si>
  <si>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</si>
  <si>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</si>
  <si>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</si>
  <si>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</si>
  <si>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</si>
  <si>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</si>
  <si>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</si>
  <si>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</si>
  <si>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</si>
  <si>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</si>
  <si>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</si>
  <si>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</si>
  <si>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</si>
  <si>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</si>
  <si>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</si>
  <si>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</si>
  <si>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</si>
  <si>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</si>
  <si>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</si>
  <si>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</si>
  <si>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</si>
  <si>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</si>
  <si>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</si>
  <si>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</si>
  <si>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</si>
  <si>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</si>
  <si>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</si>
  <si>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</si>
  <si>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</si>
  <si>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</si>
  <si>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</si>
  <si>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</si>
  <si>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</si>
  <si>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</si>
  <si>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</si>
  <si>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</si>
  <si>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</si>
  <si>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</si>
  <si>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</si>
  <si>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</si>
  <si>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</si>
  <si>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</si>
  <si>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</si>
  <si>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</si>
  <si>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</si>
  <si>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</si>
  <si>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</si>
  <si>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</si>
  <si>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</si>
  <si>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</si>
  <si>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</si>
  <si>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</si>
  <si>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</si>
  <si>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</si>
  <si>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</si>
  <si>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</si>
  <si>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</si>
  <si>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</si>
  <si>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</si>
  <si>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</si>
  <si>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</si>
  <si>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</si>
  <si>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</si>
  <si>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</si>
  <si>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</si>
  <si>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</si>
  <si>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</si>
  <si>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</si>
  <si>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</si>
  <si>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</si>
  <si>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</si>
  <si>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</si>
  <si>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</si>
  <si>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</si>
  <si>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</si>
  <si>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</si>
  <si>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</si>
  <si>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</si>
  <si>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</si>
  <si>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</si>
  <si>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</si>
  <si>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</si>
  <si>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</si>
  <si>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</si>
  <si>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</si>
  <si>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</si>
  <si>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</si>
  <si>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</si>
  <si>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</si>
  <si>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</si>
  <si>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</si>
  <si>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</si>
  <si>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</si>
  <si>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</si>
  <si>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</si>
  <si>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</si>
  <si>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</si>
  <si>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</si>
  <si>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</si>
  <si>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</si>
  <si>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</si>
  <si>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</si>
  <si>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</si>
  <si>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</si>
  <si>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</si>
  <si>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</si>
  <si>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</si>
  <si>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</si>
  <si>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</si>
  <si>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</si>
  <si>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</si>
  <si>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</si>
  <si>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</si>
  <si>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</si>
  <si>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</si>
  <si>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</si>
  <si>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</si>
  <si>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</si>
  <si>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</si>
  <si>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</si>
  <si>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</si>
  <si>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</si>
  <si>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</si>
  <si>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</si>
  <si>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</si>
  <si>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</si>
  <si>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</si>
  <si>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</si>
  <si>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</si>
  <si>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</si>
  <si>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</si>
  <si>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</si>
  <si>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</si>
  <si>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</si>
  <si>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</si>
  <si>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</si>
  <si>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</si>
  <si>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</si>
  <si>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</si>
  <si>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</si>
  <si>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</si>
  <si>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</si>
  <si>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</si>
  <si>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</si>
  <si>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</si>
  <si>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</si>
  <si>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</si>
  <si>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</si>
  <si>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</si>
  <si>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</si>
  <si>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</si>
  <si>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</si>
  <si>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</si>
  <si>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</si>
  <si>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</si>
  <si>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</si>
  <si>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</si>
  <si>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</si>
  <si>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</si>
  <si>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</si>
  <si>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</si>
  <si>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</si>
  <si>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</si>
  <si>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</si>
  <si>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</si>
  <si>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</si>
  <si>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</si>
  <si>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</si>
  <si>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</si>
  <si>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</si>
  <si>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</si>
  <si>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</si>
  <si>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</si>
  <si>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</si>
  <si>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</si>
  <si>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</si>
  <si>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</si>
  <si>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</si>
  <si>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</si>
  <si>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</si>
  <si>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</si>
  <si>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</si>
  <si>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</si>
  <si>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</si>
  <si>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</si>
  <si>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</si>
  <si>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</si>
  <si>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</si>
  <si>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</si>
  <si>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</si>
  <si>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</si>
  <si>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</si>
  <si>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</si>
  <si>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</si>
  <si>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</si>
  <si>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</si>
  <si>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</si>
  <si>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</si>
  <si>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</si>
  <si>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</si>
  <si>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</si>
  <si>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</si>
  <si>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</si>
  <si>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</si>
  <si>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</si>
  <si>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</si>
  <si>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</si>
  <si>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</si>
  <si>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</si>
  <si>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</si>
  <si>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</si>
  <si>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</si>
  <si>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</si>
  <si>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</si>
  <si>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</si>
  <si>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</si>
  <si>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</si>
  <si>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</si>
  <si>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</si>
  <si>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</si>
  <si>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</si>
  <si>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</si>
  <si>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</si>
  <si>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</si>
  <si>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</si>
  <si>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</si>
  <si>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</si>
  <si>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</si>
  <si>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</si>
  <si>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</si>
  <si>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</si>
  <si>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</si>
  <si>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</si>
  <si>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</si>
  <si>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</si>
  <si>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</si>
  <si>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</si>
  <si>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</si>
  <si>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</si>
  <si>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</si>
  <si>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</si>
  <si>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</si>
  <si>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</si>
  <si>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</si>
  <si>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</si>
  <si>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</si>
  <si>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</si>
  <si>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</si>
  <si>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</si>
  <si>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</si>
  <si>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</si>
  <si>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</si>
  <si>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</si>
  <si>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</si>
  <si>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</si>
  <si>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</si>
  <si>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</si>
  <si>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</si>
  <si>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</si>
  <si>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</si>
  <si>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</si>
  <si>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</si>
  <si>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</si>
  <si>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</si>
  <si>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</si>
  <si>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</si>
  <si>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</si>
  <si>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</si>
  <si>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</si>
  <si>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</si>
  <si>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</si>
  <si>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</si>
  <si>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</si>
  <si>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</si>
  <si>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</si>
  <si>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</si>
  <si>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</si>
  <si>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</si>
  <si>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</si>
  <si>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</si>
  <si>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</si>
  <si>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</si>
  <si>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</si>
  <si>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</si>
  <si>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</si>
  <si>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</si>
  <si>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</si>
  <si>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</si>
  <si>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</si>
  <si>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</si>
  <si>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</si>
  <si>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</si>
  <si>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</si>
  <si>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</si>
  <si>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</si>
  <si>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</si>
  <si>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</si>
  <si>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</si>
  <si>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</si>
  <si>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</si>
  <si>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</si>
  <si>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</si>
  <si>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</si>
  <si>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</si>
  <si>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</si>
  <si>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</si>
  <si>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</si>
  <si>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</si>
  <si>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</si>
  <si>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</si>
  <si>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</si>
  <si>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</si>
  <si>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</si>
  <si>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</si>
  <si>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</si>
  <si>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</si>
  <si>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</si>
  <si>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</si>
  <si>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</si>
  <si>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</si>
  <si>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</si>
  <si>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</si>
  <si>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</si>
  <si>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</si>
  <si>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</si>
  <si>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</si>
  <si>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</si>
  <si>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</si>
  <si>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</si>
  <si>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</si>
  <si>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</si>
  <si>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</si>
  <si>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</si>
  <si>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</si>
  <si>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</si>
  <si>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</si>
  <si>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</si>
  <si>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</si>
  <si>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</si>
  <si>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</si>
  <si>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</si>
  <si>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</si>
  <si>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</si>
  <si>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</si>
  <si>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</si>
  <si>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</si>
  <si>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</si>
  <si>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</si>
  <si>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</si>
  <si>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</si>
  <si>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</si>
  <si>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</si>
  <si>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</si>
  <si>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</si>
  <si>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</si>
  <si>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</si>
  <si>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</si>
  <si>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</si>
  <si>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</si>
  <si>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</si>
  <si>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</si>
  <si>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</si>
  <si>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</si>
  <si>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</si>
  <si>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</si>
  <si>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</si>
  <si>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</si>
  <si>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</si>
  <si>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</si>
  <si>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</si>
  <si>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</si>
  <si>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</si>
  <si>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</si>
  <si>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</si>
  <si>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</si>
  <si>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</si>
  <si>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</si>
  <si>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</si>
  <si>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</si>
  <si>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</si>
  <si>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</si>
  <si>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</si>
  <si>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</si>
  <si>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</si>
  <si>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</si>
  <si>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</si>
  <si>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</si>
  <si>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</si>
  <si>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</si>
  <si>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</si>
  <si>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</si>
  <si>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</si>
  <si>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</si>
  <si>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</si>
  <si>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</si>
  <si>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</si>
  <si>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</si>
  <si>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</si>
  <si>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</si>
  <si>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</si>
  <si>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</si>
  <si>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</si>
  <si>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</si>
  <si>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</si>
  <si>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</si>
  <si>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</si>
  <si>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</si>
  <si>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</si>
  <si>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</si>
  <si>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</si>
  <si>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</si>
  <si>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</si>
  <si>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</si>
  <si>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</si>
  <si>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</si>
  <si>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</si>
  <si>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</si>
  <si>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</si>
  <si>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</si>
  <si>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</si>
  <si>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</si>
  <si>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</si>
  <si>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</si>
  <si>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</si>
  <si>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</si>
  <si>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</si>
  <si>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</si>
  <si>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</si>
  <si>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</si>
  <si>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</si>
  <si>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</si>
  <si>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</si>
  <si>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</si>
  <si>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</si>
  <si>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</si>
  <si>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</si>
  <si>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</si>
  <si>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</si>
  <si>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</si>
  <si>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</si>
  <si>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</si>
  <si>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</si>
  <si>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</si>
  <si>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</si>
  <si>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</si>
  <si>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</si>
  <si>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</si>
  <si>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</si>
  <si>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</si>
  <si>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</si>
  <si>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</si>
  <si>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</si>
  <si>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</si>
  <si>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</si>
  <si>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</si>
  <si>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</si>
  <si>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</si>
  <si>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</si>
  <si>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</si>
  <si>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</si>
  <si>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</si>
  <si>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</si>
  <si>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</si>
  <si>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</si>
  <si>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</si>
  <si>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</si>
  <si>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</si>
  <si>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</si>
  <si>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</si>
  <si>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</si>
  <si>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</si>
  <si>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</si>
  <si>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</si>
  <si>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</si>
  <si>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</si>
  <si>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</si>
  <si>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</si>
  <si>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</si>
  <si>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</si>
  <si>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</si>
  <si>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</si>
  <si>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</si>
  <si>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</si>
  <si>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</si>
  <si>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</si>
  <si>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</si>
  <si>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</si>
  <si>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</si>
  <si>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</si>
  <si>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</si>
  <si>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</si>
  <si>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</si>
  <si>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</si>
  <si>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</si>
  <si>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</si>
  <si>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</si>
  <si>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</si>
  <si>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</si>
  <si>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</si>
  <si>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</si>
  <si>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</si>
  <si>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</si>
  <si>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</si>
  <si>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</si>
  <si>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</si>
  <si>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</si>
  <si>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</si>
  <si>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</si>
  <si>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</si>
  <si>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</si>
  <si>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</si>
  <si>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</si>
  <si>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</si>
  <si>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</si>
  <si>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</si>
  <si>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</si>
  <si>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</si>
  <si>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</si>
  <si>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</si>
  <si>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</si>
  <si>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</si>
  <si>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</si>
  <si>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</si>
  <si>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</si>
  <si>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</si>
  <si>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</si>
  <si>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</si>
  <si>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</si>
  <si>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</si>
  <si>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</si>
  <si>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</si>
  <si>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</si>
  <si>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</si>
  <si>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</si>
  <si>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</si>
  <si>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</si>
  <si>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</si>
  <si>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</si>
  <si>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</si>
  <si>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</si>
  <si>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</si>
  <si>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</si>
  <si>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</si>
  <si>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</si>
  <si>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</si>
  <si>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</si>
  <si>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</si>
  <si>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</si>
  <si>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</si>
  <si>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</si>
  <si>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</si>
  <si>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</si>
  <si>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</si>
  <si>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</si>
  <si>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</si>
  <si>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</si>
  <si>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</si>
  <si>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</si>
  <si>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</si>
  <si>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</si>
  <si>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</si>
  <si>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</si>
  <si>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</si>
  <si>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</si>
  <si>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</si>
  <si>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</si>
  <si>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</si>
  <si>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</si>
  <si>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</si>
  <si>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</si>
  <si>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</si>
  <si>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</si>
  <si>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</si>
  <si>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</si>
  <si>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</si>
  <si>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</si>
  <si>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</si>
  <si>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</si>
  <si>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</si>
  <si>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</si>
  <si>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</si>
  <si>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</si>
  <si>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</si>
  <si>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</si>
  <si>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</si>
  <si>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</si>
  <si>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</si>
  <si>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</si>
  <si>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</si>
  <si>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</si>
  <si>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</si>
  <si>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</si>
  <si>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</si>
  <si>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</si>
  <si>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</si>
  <si>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</si>
  <si>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</si>
  <si>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</si>
  <si>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</si>
  <si>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</si>
  <si>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</si>
  <si>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</si>
  <si>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</si>
  <si>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</si>
  <si>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</si>
  <si>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</si>
  <si>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</si>
  <si>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</si>
  <si>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</si>
  <si>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</si>
  <si>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</si>
  <si>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</si>
  <si>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</si>
  <si>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</si>
  <si>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</si>
  <si>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</si>
  <si>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</si>
  <si>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</si>
  <si>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</si>
  <si>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</si>
  <si>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</si>
  <si>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</si>
  <si>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</si>
  <si>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</si>
  <si>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</si>
  <si>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</si>
  <si>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</si>
  <si>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</si>
  <si>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</si>
  <si>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</si>
  <si>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</si>
  <si>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</si>
  <si>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</si>
  <si>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</si>
  <si>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</si>
  <si>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</si>
  <si>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</si>
  <si>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</si>
  <si>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</si>
  <si>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</si>
  <si>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</si>
  <si>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</si>
  <si>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</si>
  <si>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</si>
  <si>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</si>
  <si>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</si>
  <si>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</si>
  <si>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</si>
  <si>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</si>
  <si>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</si>
  <si>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</si>
  <si>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</si>
  <si>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</si>
  <si>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</si>
  <si>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</si>
  <si>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</si>
  <si>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</si>
  <si>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</si>
  <si>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</si>
  <si>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</si>
  <si>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</si>
  <si>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</si>
  <si>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</si>
  <si>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</si>
  <si>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</si>
  <si>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</si>
  <si>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</si>
  <si>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</si>
  <si>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</si>
  <si>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</si>
  <si>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</si>
  <si>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</si>
  <si>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</si>
  <si>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</si>
  <si>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</si>
  <si>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</si>
  <si>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</si>
  <si>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</si>
  <si>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</si>
  <si>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</si>
  <si>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</si>
  <si>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</si>
  <si>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</si>
  <si>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</si>
  <si>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</si>
  <si>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</si>
  <si>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</si>
  <si>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</si>
  <si>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</si>
  <si>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</si>
  <si>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</si>
  <si>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</si>
  <si>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</si>
  <si>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</si>
  <si>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</si>
  <si>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</si>
  <si>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</si>
  <si>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</si>
  <si>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</si>
  <si>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</si>
  <si>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</si>
  <si>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</si>
  <si>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</si>
  <si>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</si>
  <si>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</si>
  <si>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</si>
  <si>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</si>
  <si>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</si>
  <si>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</si>
  <si>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</si>
  <si>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</si>
  <si>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</si>
  <si>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</si>
  <si>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</si>
  <si>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</si>
  <si>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</si>
  <si>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</si>
  <si>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</si>
  <si>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</si>
  <si>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</si>
  <si>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</si>
  <si>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</si>
  <si>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</si>
  <si>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</si>
  <si>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</si>
  <si>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</si>
  <si>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</si>
  <si>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</si>
  <si>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</si>
  <si>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</si>
  <si>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</si>
  <si>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</si>
  <si>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</si>
  <si>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</si>
  <si>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</si>
  <si>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</si>
  <si>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</si>
  <si>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</si>
  <si>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</si>
  <si>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</si>
  <si>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</si>
  <si>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</si>
  <si>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</si>
  <si>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</si>
  <si>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</si>
  <si>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</si>
  <si>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</si>
  <si>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</si>
  <si>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</si>
  <si>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</si>
  <si>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</si>
  <si>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</si>
  <si>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</si>
  <si>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</si>
  <si>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</si>
  <si>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</si>
  <si>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</si>
  <si>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</si>
  <si>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</si>
  <si>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</si>
  <si>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</si>
  <si>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</si>
  <si>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</si>
  <si>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</si>
  <si>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</si>
  <si>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</si>
  <si>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</si>
  <si>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</si>
  <si>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</si>
  <si>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</si>
  <si>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</si>
  <si>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</si>
  <si>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</si>
  <si>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</si>
  <si>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</si>
  <si>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</si>
  <si>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</si>
  <si>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</si>
  <si>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</si>
  <si>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</si>
  <si>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</si>
  <si>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</si>
  <si>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</si>
  <si>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</si>
  <si>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</si>
  <si>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</si>
  <si>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</si>
  <si>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</si>
  <si>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</si>
  <si>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</si>
  <si>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</si>
  <si>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</si>
  <si>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</si>
  <si>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</si>
  <si>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</si>
  <si>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</si>
  <si>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</si>
  <si>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</si>
  <si>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</si>
  <si>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</si>
  <si>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</si>
  <si>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</si>
  <si>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</si>
  <si>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</si>
  <si>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</si>
  <si>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</si>
  <si>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</si>
  <si>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</si>
  <si>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</si>
  <si>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</si>
  <si>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</si>
  <si>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</si>
  <si>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</si>
  <si>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</si>
  <si>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</si>
  <si>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</si>
  <si>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</si>
  <si>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</si>
  <si>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</si>
  <si>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</si>
  <si>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</si>
  <si>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</si>
  <si>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</si>
  <si>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</si>
  <si>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</si>
  <si>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</si>
  <si>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</si>
  <si>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</si>
  <si>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</si>
  <si>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</si>
  <si>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</si>
  <si>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</si>
  <si>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</si>
  <si>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</si>
  <si>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</si>
  <si>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</si>
  <si>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</si>
  <si>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</si>
  <si>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</si>
  <si>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</si>
  <si>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</si>
  <si>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</si>
  <si>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</si>
  <si>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</si>
  <si>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</si>
  <si>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</si>
  <si>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</si>
  <si>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</si>
  <si>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</si>
  <si>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</si>
  <si>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</si>
  <si>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</si>
  <si>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</si>
  <si>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</si>
  <si>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</si>
  <si>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</si>
  <si>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</si>
  <si>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</si>
  <si>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</si>
  <si>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</si>
  <si>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</si>
  <si>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</si>
  <si>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</si>
  <si>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</si>
  <si>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</si>
  <si>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</si>
  <si>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</si>
  <si>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</si>
  <si>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</si>
  <si>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</si>
  <si>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</si>
  <si>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</si>
  <si>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</si>
  <si>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</si>
  <si>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</si>
  <si>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</si>
  <si>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</si>
  <si>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</si>
  <si>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</si>
  <si>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</si>
  <si>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</si>
  <si>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</si>
  <si>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</si>
  <si>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</si>
  <si>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</si>
  <si>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</si>
  <si>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</si>
  <si>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</si>
  <si>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</si>
  <si>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</si>
  <si>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</si>
  <si>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</si>
  <si>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</si>
  <si>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</si>
  <si>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</si>
  <si>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</si>
  <si>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</si>
  <si>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</si>
  <si>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</si>
  <si>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</si>
  <si>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</si>
  <si>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</si>
  <si>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</si>
  <si>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</si>
  <si>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</si>
  <si>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</si>
  <si>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</si>
  <si>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</si>
  <si>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</si>
  <si>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</si>
  <si>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</si>
  <si>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</si>
  <si>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</si>
  <si>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</si>
  <si>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</si>
  <si>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</si>
  <si>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</si>
  <si>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</si>
  <si>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</si>
  <si>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</si>
  <si>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</si>
  <si>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</si>
  <si>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</si>
  <si>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</si>
  <si>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</si>
  <si>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</si>
  <si>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</si>
  <si>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</si>
  <si>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</si>
  <si>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</si>
  <si>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</si>
  <si>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</si>
  <si>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</si>
  <si>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</si>
  <si>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</si>
  <si>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</si>
  <si>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</si>
  <si>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</si>
  <si>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</si>
  <si>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</si>
  <si>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</si>
  <si>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</si>
  <si>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</si>
  <si>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</si>
  <si>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</si>
  <si>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</si>
  <si>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</si>
  <si>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</si>
  <si>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</si>
  <si>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</si>
  <si>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</si>
  <si>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</si>
  <si>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</si>
  <si>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</si>
  <si>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</si>
  <si>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</si>
  <si>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</si>
  <si>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</si>
  <si>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</si>
  <si>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</si>
  <si>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</si>
  <si>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</si>
  <si>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</si>
  <si>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</si>
  <si>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</si>
  <si>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</si>
  <si>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</si>
  <si>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</si>
  <si>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</si>
  <si>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</si>
  <si>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</si>
  <si>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</si>
  <si>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</si>
  <si>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</si>
  <si>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</si>
  <si>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</si>
  <si>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</si>
  <si>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</si>
  <si>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</si>
  <si>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</si>
  <si>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</si>
  <si>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</si>
  <si>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</si>
  <si>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</si>
  <si>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</si>
  <si>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</si>
  <si>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</si>
  <si>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</si>
  <si>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</si>
  <si>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</si>
  <si>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</si>
  <si>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</si>
  <si>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</si>
  <si>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</si>
  <si>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</si>
  <si>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</si>
  <si>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</si>
  <si>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</si>
  <si>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</si>
  <si>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</si>
  <si>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</si>
  <si>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</si>
  <si>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</si>
  <si>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</si>
  <si>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</si>
  <si>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</si>
  <si>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</si>
  <si>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</si>
  <si>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</si>
  <si>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</si>
  <si>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</si>
  <si>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</si>
  <si>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</si>
  <si>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</si>
  <si>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</si>
  <si>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</si>
  <si>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</si>
  <si>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</si>
  <si>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</si>
  <si>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</si>
  <si>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</si>
  <si>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</si>
  <si>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</si>
  <si>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</si>
  <si>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</si>
  <si>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</si>
  <si>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</si>
  <si>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</si>
  <si>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</si>
  <si>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</si>
  <si>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</si>
  <si>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</si>
  <si>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</si>
  <si>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</si>
  <si>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</si>
  <si>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</si>
  <si>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</si>
  <si>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</si>
  <si>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</si>
  <si>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</si>
  <si>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</si>
  <si>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</si>
  <si>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</si>
  <si>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</si>
  <si>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</si>
  <si>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</si>
  <si>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</si>
  <si>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</si>
  <si>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</si>
  <si>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</si>
  <si>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</si>
  <si>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</si>
  <si>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</si>
  <si>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</si>
  <si>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</si>
  <si>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</si>
  <si>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</si>
  <si>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</si>
  <si>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</si>
  <si>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</si>
  <si>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</si>
  <si>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</si>
  <si>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</si>
  <si>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</si>
  <si>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</si>
  <si>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</si>
  <si>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</si>
  <si>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</si>
  <si>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</si>
  <si>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</si>
  <si>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</si>
  <si>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</si>
  <si>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</si>
  <si>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</si>
  <si>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</si>
  <si>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</si>
  <si>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</si>
  <si>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</si>
  <si>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</si>
  <si>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</si>
  <si>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</si>
  <si>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</si>
  <si>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</si>
  <si>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</si>
  <si>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</si>
  <si>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</si>
  <si>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</si>
  <si>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</si>
  <si>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</si>
  <si>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</si>
  <si>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</si>
  <si>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</si>
  <si>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</si>
  <si>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</si>
  <si>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</si>
  <si>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</si>
  <si>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</si>
  <si>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</si>
  <si>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</si>
  <si>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</si>
  <si>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</si>
  <si>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</si>
  <si>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</si>
  <si>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</si>
  <si>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</si>
  <si>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</si>
  <si>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</si>
  <si>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</si>
  <si>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</si>
  <si>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</si>
  <si>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</si>
  <si>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</si>
  <si>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</si>
  <si>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</si>
  <si>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</si>
  <si>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</si>
  <si>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</si>
  <si>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</si>
  <si>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</si>
  <si>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</si>
  <si>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</si>
  <si>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</si>
  <si>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</si>
  <si>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</si>
  <si>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</si>
  <si>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</si>
  <si>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</si>
  <si>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</si>
  <si>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</si>
  <si>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</si>
  <si>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</si>
  <si>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</si>
  <si>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</si>
  <si>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</si>
  <si>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</si>
  <si>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</si>
  <si>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</si>
  <si>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</si>
  <si>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</si>
  <si>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</si>
  <si>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</si>
  <si>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</si>
  <si>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</si>
  <si>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</si>
  <si>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</si>
  <si>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</si>
  <si>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</si>
  <si>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</si>
  <si>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</si>
  <si>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</si>
  <si>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</si>
  <si>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</si>
  <si>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</si>
  <si>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</si>
  <si>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</si>
  <si>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</si>
  <si>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</si>
  <si>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</si>
  <si>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</si>
  <si>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</si>
  <si>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</si>
  <si>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</si>
  <si>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</si>
  <si>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</si>
  <si>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</si>
  <si>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</si>
  <si>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</si>
  <si>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</si>
  <si>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</si>
  <si>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</si>
  <si>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</si>
  <si>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</si>
  <si>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</si>
  <si>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</si>
  <si>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</si>
  <si>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</si>
  <si>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</si>
  <si>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</si>
  <si>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</si>
  <si>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</si>
  <si>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</si>
  <si>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</si>
  <si>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</si>
  <si>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</si>
  <si>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</si>
  <si>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</si>
  <si>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</si>
  <si>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</si>
  <si>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</si>
  <si>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</si>
  <si>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</si>
  <si>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</si>
  <si>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</si>
  <si>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</si>
  <si>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</si>
  <si>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</si>
  <si>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</si>
  <si>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</si>
  <si>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</si>
  <si>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</si>
  <si>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</si>
  <si>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</si>
  <si>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</si>
  <si>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</si>
  <si>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</si>
  <si>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</si>
  <si>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</si>
  <si>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</si>
  <si>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</si>
  <si>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</si>
  <si>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</si>
  <si>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</si>
  <si>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</si>
  <si>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</si>
  <si>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</si>
  <si>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</si>
  <si>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</si>
  <si>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</si>
  <si>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</si>
  <si>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</si>
  <si>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</si>
  <si>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</si>
  <si>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</si>
  <si>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</si>
  <si>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</si>
  <si>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</si>
  <si>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</si>
  <si>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</si>
  <si>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</si>
  <si>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</si>
  <si>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</si>
  <si>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</si>
  <si>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</si>
  <si>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</si>
  <si>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</si>
  <si>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</si>
  <si>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</si>
  <si>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</si>
  <si>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</si>
  <si>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</si>
  <si>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</si>
  <si>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</si>
  <si>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</si>
  <si>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</si>
  <si>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</si>
  <si>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</si>
  <si>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</si>
  <si>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</si>
  <si>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</si>
  <si>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</si>
  <si>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</si>
  <si>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</si>
  <si>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</si>
  <si>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</si>
  <si>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</si>
  <si>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</si>
  <si>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</si>
  <si>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</si>
  <si>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</si>
  <si>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</si>
  <si>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</si>
  <si>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</si>
  <si>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</si>
  <si>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</si>
  <si>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</si>
  <si>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</si>
  <si>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</si>
  <si>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</si>
  <si>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</si>
  <si>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</si>
  <si>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</si>
  <si>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</si>
  <si>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</si>
  <si>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</si>
  <si>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</si>
  <si>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</si>
  <si>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</si>
  <si>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</si>
  <si>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</si>
  <si>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</si>
  <si>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</si>
  <si>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</si>
  <si>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</si>
  <si>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</si>
  <si>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</si>
  <si>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</si>
  <si>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</si>
  <si>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</si>
  <si>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</si>
  <si>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</si>
  <si>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</si>
  <si>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</si>
  <si>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</si>
  <si>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</si>
  <si>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</si>
  <si>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</si>
  <si>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</si>
  <si>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</si>
  <si>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</si>
  <si>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</si>
  <si>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</si>
  <si>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</si>
  <si>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</si>
  <si>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</si>
  <si>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</si>
  <si>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</si>
  <si>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</si>
  <si>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</si>
  <si>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</si>
  <si>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</si>
  <si>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</si>
  <si>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</si>
  <si>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</si>
  <si>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</si>
  <si>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</si>
  <si>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</si>
  <si>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</si>
  <si>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</si>
  <si>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</si>
  <si>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</si>
  <si>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</si>
  <si>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</si>
  <si>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</si>
  <si>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</si>
  <si>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</si>
  <si>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</si>
  <si>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</si>
  <si>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</si>
  <si>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</si>
  <si>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</si>
  <si>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</si>
  <si>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</si>
  <si>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</si>
  <si>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</si>
  <si>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</si>
  <si>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</si>
  <si>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</si>
  <si>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</si>
  <si>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</si>
  <si>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</si>
  <si>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</si>
  <si>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</si>
  <si>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</si>
  <si>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</si>
  <si>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</si>
  <si>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</si>
  <si>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</si>
  <si>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</si>
  <si>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</si>
  <si>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</si>
  <si>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</si>
  <si>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</si>
  <si>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</si>
  <si>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</si>
  <si>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</si>
  <si>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</si>
  <si>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</si>
  <si>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</si>
  <si>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</si>
  <si>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</si>
  <si>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</si>
  <si>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</si>
  <si>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</si>
  <si>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</si>
  <si>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</si>
  <si>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</si>
  <si>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</si>
  <si>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</si>
  <si>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</si>
  <si>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</si>
  <si>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</si>
  <si>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</si>
  <si>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</si>
  <si>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</si>
  <si>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</si>
  <si>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</si>
  <si>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</si>
  <si>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</si>
  <si>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</si>
  <si>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</si>
  <si>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</si>
  <si>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</si>
  <si>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</si>
  <si>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</si>
  <si>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</si>
  <si>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</si>
  <si>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</si>
  <si>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</si>
  <si>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</si>
  <si>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</si>
  <si>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</si>
  <si>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</si>
  <si>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</si>
  <si>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</si>
  <si>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</si>
  <si>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</si>
  <si>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</si>
  <si>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</si>
  <si>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</si>
  <si>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</si>
  <si>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</si>
  <si>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</si>
  <si>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</si>
  <si>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</si>
  <si>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</si>
  <si>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</si>
  <si>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</si>
  <si>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</si>
  <si>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</si>
  <si>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</si>
  <si>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</si>
  <si>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</si>
  <si>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</si>
  <si>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</si>
  <si>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</si>
  <si>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</si>
  <si>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</si>
  <si>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</si>
  <si>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</si>
  <si>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</si>
  <si>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</si>
  <si>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</si>
  <si>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</si>
  <si>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</si>
  <si>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</si>
  <si>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</si>
  <si>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</si>
  <si>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</si>
  <si>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</si>
  <si>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</si>
  <si>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</si>
  <si>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</si>
  <si>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</si>
  <si>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</si>
  <si>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</si>
  <si>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</si>
  <si>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</si>
  <si>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</si>
  <si>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</si>
  <si>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</si>
  <si>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</si>
  <si>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</si>
  <si>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</si>
  <si>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</si>
  <si>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</si>
  <si>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</si>
  <si>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</si>
  <si>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</si>
  <si>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</si>
  <si>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</si>
  <si>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</si>
  <si>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</si>
  <si>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</si>
  <si>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</si>
  <si>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</si>
  <si>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</si>
  <si>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</si>
  <si>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</si>
  <si>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</si>
  <si>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</si>
  <si>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</si>
  <si>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</si>
  <si>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</si>
  <si>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</si>
  <si>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</si>
  <si>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</si>
  <si>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</si>
  <si>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</si>
  <si>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</si>
  <si>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</si>
  <si>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</si>
  <si>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</si>
  <si>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</si>
  <si>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</si>
  <si>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</si>
  <si>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</si>
  <si>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</si>
  <si>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</si>
  <si>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</si>
  <si>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</si>
  <si>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</si>
  <si>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</si>
  <si>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</si>
  <si>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</si>
  <si>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</si>
  <si>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</si>
  <si>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</si>
  <si>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</si>
  <si>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</si>
  <si>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</si>
  <si>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</si>
  <si>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</si>
  <si>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</si>
  <si>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</si>
  <si>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</si>
  <si>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</si>
  <si>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</si>
  <si>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</si>
  <si>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</si>
  <si>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</si>
  <si>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</si>
  <si>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</si>
  <si>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</si>
  <si>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</si>
  <si>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</si>
  <si>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</si>
  <si>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</si>
  <si>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</si>
  <si>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</si>
  <si>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</si>
  <si>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</si>
  <si>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</si>
  <si>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</si>
  <si>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</si>
  <si>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</si>
  <si>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</si>
  <si>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</si>
  <si>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</si>
  <si>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</si>
  <si>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</si>
  <si>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</si>
  <si>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</si>
  <si>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</si>
  <si>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</si>
  <si>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</si>
  <si>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</si>
  <si>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</si>
  <si>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</si>
  <si>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</si>
  <si>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</si>
  <si>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</si>
  <si>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</si>
  <si>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</si>
  <si>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</si>
  <si>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</si>
  <si>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</si>
  <si>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</si>
  <si>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</si>
  <si>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</si>
  <si>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</si>
  <si>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</si>
  <si>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</si>
  <si>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</si>
  <si>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</si>
  <si>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</si>
  <si>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</si>
  <si>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</si>
  <si>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</si>
  <si>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</si>
  <si>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</si>
  <si>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</si>
  <si>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</si>
  <si>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</si>
  <si>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</si>
  <si>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</si>
  <si>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</si>
  <si>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</si>
  <si>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</si>
  <si>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</si>
  <si>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</si>
  <si>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</si>
  <si>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</si>
  <si>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</si>
  <si>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</si>
  <si>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</si>
  <si>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</si>
  <si>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</si>
  <si>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</si>
  <si>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</si>
  <si>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</si>
  <si>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</si>
  <si>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</si>
  <si>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</si>
  <si>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</si>
  <si>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</si>
  <si>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</si>
  <si>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</si>
  <si>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</si>
  <si>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</si>
  <si>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</si>
  <si>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</si>
  <si>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</si>
  <si>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</si>
  <si>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</si>
  <si>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</si>
  <si>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</si>
  <si>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</si>
  <si>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</si>
  <si>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</si>
  <si>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</si>
  <si>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</si>
  <si>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</si>
  <si>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</si>
  <si>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</si>
  <si>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</si>
  <si>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</si>
  <si>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</si>
  <si>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</si>
  <si>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</si>
  <si>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</si>
  <si>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</si>
  <si>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</si>
  <si>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</si>
  <si>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</si>
  <si>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</si>
  <si>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</si>
  <si>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</si>
  <si>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</si>
  <si>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</si>
  <si>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</si>
  <si>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</si>
  <si>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</si>
  <si>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</si>
  <si>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</si>
  <si>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</si>
  <si>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</si>
  <si>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</si>
  <si>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</si>
  <si>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</si>
  <si>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</si>
  <si>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</si>
  <si>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</si>
  <si>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</si>
  <si>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</si>
  <si>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</si>
  <si>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</si>
  <si>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</si>
  <si>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</si>
  <si>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</si>
  <si>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</si>
  <si>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</si>
  <si>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</si>
  <si>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</si>
  <si>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</si>
  <si>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</si>
  <si>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</si>
  <si>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</si>
  <si>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</si>
  <si>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</si>
  <si>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</si>
  <si>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</si>
  <si>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</si>
  <si>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</si>
  <si>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</si>
  <si>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</si>
  <si>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</si>
  <si>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</si>
  <si>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</si>
  <si>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</si>
  <si>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</si>
  <si>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</si>
  <si>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</si>
  <si>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</si>
  <si>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</si>
  <si>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</si>
  <si>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</si>
  <si>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</si>
  <si>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</si>
  <si>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</si>
  <si>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</si>
  <si>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</si>
  <si>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</si>
  <si>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</si>
  <si>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</si>
  <si>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</si>
  <si>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</si>
  <si>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</si>
  <si>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</si>
  <si>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</si>
  <si>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</si>
  <si>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</si>
  <si>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</si>
  <si>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</si>
  <si>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</si>
  <si>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</si>
  <si>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</si>
  <si>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</si>
  <si>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</si>
  <si>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</si>
  <si>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</si>
  <si>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</si>
  <si>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</si>
  <si>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</si>
  <si>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</si>
  <si>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</si>
  <si>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</si>
  <si>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</si>
  <si>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</si>
  <si>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</si>
  <si>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</si>
  <si>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</si>
  <si>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</si>
  <si>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</si>
  <si>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</si>
  <si>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</si>
  <si>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</si>
  <si>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</si>
  <si>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</si>
  <si>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</si>
  <si>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</si>
  <si>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</si>
  <si>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</si>
  <si>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</si>
  <si>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</si>
  <si>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</si>
  <si>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</si>
  <si>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</si>
  <si>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</si>
  <si>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</si>
  <si>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</si>
  <si>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</si>
  <si>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</si>
  <si>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</si>
  <si>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</si>
  <si>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</si>
  <si>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</si>
  <si>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</si>
  <si>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</si>
  <si>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</si>
  <si>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</si>
  <si>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</si>
  <si>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</si>
  <si>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</si>
  <si>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</si>
  <si>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</si>
  <si>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</si>
  <si>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</si>
  <si>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</si>
  <si>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</si>
  <si>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</si>
  <si>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</si>
  <si>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</si>
  <si>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</si>
  <si>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</si>
  <si>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</si>
  <si>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</si>
  <si>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</si>
  <si>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</si>
  <si>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</si>
  <si>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</si>
  <si>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</si>
  <si>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</si>
  <si>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</si>
  <si>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</si>
  <si>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</si>
  <si>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</si>
  <si>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</si>
  <si>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</si>
  <si>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</si>
  <si>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</si>
  <si>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</si>
  <si>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</si>
  <si>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</si>
  <si>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</si>
  <si>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</si>
  <si>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</si>
  <si>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</si>
  <si>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</si>
  <si>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</si>
  <si>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</si>
  <si>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</si>
  <si>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</si>
  <si>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</si>
  <si>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</si>
  <si>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</si>
  <si>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</si>
  <si>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</si>
  <si>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</si>
  <si>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</si>
  <si>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</si>
  <si>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</si>
  <si>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</si>
  <si>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</si>
  <si>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</si>
  <si>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</si>
  <si>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</si>
  <si>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</si>
  <si>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</si>
  <si>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</si>
  <si>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</si>
  <si>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</si>
  <si>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</si>
  <si>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</si>
  <si>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</si>
  <si>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</si>
  <si>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</si>
  <si>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</si>
  <si>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</si>
  <si>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</si>
  <si>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</si>
  <si>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</si>
  <si>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</si>
  <si>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</si>
  <si>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</si>
  <si>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</si>
  <si>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</si>
  <si>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</si>
  <si>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</si>
  <si>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</si>
  <si>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</si>
  <si>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</si>
  <si>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</si>
  <si>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</si>
  <si>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</si>
  <si>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</si>
  <si>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</si>
  <si>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</si>
  <si>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</si>
  <si>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</si>
  <si>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</si>
  <si>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</si>
  <si>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</si>
  <si>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</si>
  <si>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</si>
  <si>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</si>
  <si>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</si>
  <si>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</si>
  <si>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</si>
  <si>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</si>
  <si>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</si>
  <si>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</si>
  <si>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</si>
  <si>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</si>
  <si>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</si>
  <si>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</si>
  <si>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</si>
  <si>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</si>
  <si>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</si>
  <si>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</si>
  <si>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</si>
  <si>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</si>
  <si>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</si>
  <si>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</si>
  <si>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</si>
  <si>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</si>
  <si>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</si>
  <si>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</si>
  <si>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</si>
  <si>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</si>
  <si>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</si>
  <si>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</si>
  <si>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</si>
  <si>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</si>
  <si>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</si>
  <si>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</si>
  <si>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</si>
  <si>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</si>
  <si>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</si>
  <si>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</si>
  <si>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</si>
  <si>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</si>
  <si>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</si>
  <si>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</si>
  <si>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</si>
  <si>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</si>
  <si>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</si>
  <si>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</si>
  <si>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</si>
  <si>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</si>
  <si>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</si>
  <si>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</si>
  <si>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</si>
  <si>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</si>
  <si>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</si>
  <si>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</si>
  <si>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</si>
  <si>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</si>
  <si>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</si>
  <si>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</si>
  <si>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</si>
  <si>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</si>
  <si>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</si>
  <si>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</si>
  <si>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</si>
  <si>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</si>
  <si>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</si>
  <si>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</si>
  <si>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</si>
  <si>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</si>
  <si>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</si>
  <si>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</si>
  <si>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</si>
  <si>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</si>
  <si>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</si>
  <si>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</si>
  <si>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</si>
  <si>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</si>
  <si>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</si>
  <si>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</si>
  <si>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</si>
  <si>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</si>
  <si>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</si>
  <si>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</si>
  <si>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</si>
  <si>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</si>
  <si>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</si>
  <si>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</si>
  <si>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</si>
  <si>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</si>
  <si>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</si>
  <si>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</si>
  <si>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</si>
  <si>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</si>
  <si>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</si>
  <si>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</si>
  <si>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</si>
  <si>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</si>
  <si>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</si>
  <si>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</si>
  <si>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</si>
  <si>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</si>
  <si>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</si>
  <si>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</si>
  <si>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</si>
  <si>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</si>
  <si>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</si>
  <si>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</si>
  <si>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</si>
  <si>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</si>
  <si>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</si>
  <si>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</si>
  <si>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</si>
  <si>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</si>
  <si>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</si>
  <si>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</si>
  <si>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</si>
  <si>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</si>
  <si>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</si>
  <si>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</si>
  <si>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</si>
  <si>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</si>
  <si>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</si>
  <si>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</si>
  <si>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</si>
  <si>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</si>
  <si>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</si>
  <si>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</si>
  <si>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</si>
  <si>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</si>
  <si>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</si>
  <si>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</si>
  <si>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</si>
  <si>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</si>
  <si>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</si>
  <si>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</si>
  <si>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</si>
  <si>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</si>
  <si>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</si>
  <si>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</si>
  <si>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</si>
  <si>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</si>
  <si>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</si>
  <si>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</si>
  <si>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</si>
  <si>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</si>
  <si>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</si>
  <si>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</si>
  <si>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</si>
  <si>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</si>
  <si>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</si>
  <si>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</si>
  <si>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</si>
  <si>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</si>
  <si>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</si>
  <si>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</si>
  <si>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</si>
  <si>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</si>
  <si>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</si>
  <si>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</si>
  <si>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</si>
  <si>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</si>
  <si>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</si>
  <si>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</si>
  <si>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</si>
  <si>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</si>
  <si>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</si>
  <si>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</si>
  <si>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</si>
  <si>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</si>
  <si>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</si>
  <si>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</si>
  <si>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</si>
  <si>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</si>
  <si>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</si>
  <si>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</si>
  <si>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</si>
  <si>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</si>
  <si>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</si>
  <si>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</si>
  <si>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</si>
  <si>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</si>
  <si>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</si>
  <si>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</si>
  <si>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</si>
  <si>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</si>
  <si>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</si>
  <si>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</si>
  <si>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</si>
  <si>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</si>
  <si>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</si>
  <si>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</si>
  <si>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</si>
  <si>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</si>
  <si>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</si>
  <si>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</si>
  <si>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</si>
  <si>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</si>
  <si>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</si>
  <si>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</si>
  <si>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</si>
  <si>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</si>
  <si>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</si>
  <si>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</si>
  <si>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</si>
  <si>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</si>
  <si>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</si>
  <si>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</si>
  <si>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</si>
  <si>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</si>
  <si>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</si>
  <si>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</si>
  <si>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</si>
  <si>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</si>
  <si>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</si>
  <si>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</si>
  <si>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</si>
  <si>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</si>
  <si>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</si>
  <si>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</si>
  <si>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</si>
  <si>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</si>
  <si>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</si>
  <si>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</si>
  <si>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</si>
  <si>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</si>
  <si>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</si>
  <si>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</si>
  <si>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</si>
  <si>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</si>
  <si>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</si>
  <si>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</si>
  <si>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</si>
  <si>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</si>
  <si>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</si>
  <si>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</si>
  <si>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</si>
  <si>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</si>
  <si>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</si>
  <si>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</si>
  <si>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</si>
  <si>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</si>
  <si>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</si>
  <si>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</si>
  <si>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</si>
  <si>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</si>
  <si>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</si>
  <si>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</si>
  <si>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</si>
  <si>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</si>
  <si>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</si>
  <si>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</si>
  <si>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</si>
  <si>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</si>
  <si>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</si>
  <si>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</si>
  <si>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</si>
  <si>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</si>
  <si>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</si>
  <si>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</si>
  <si>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</si>
  <si>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</si>
  <si>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</si>
  <si>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</si>
  <si>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</si>
  <si>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</si>
  <si>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</si>
  <si>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</si>
  <si>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</si>
  <si>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</si>
  <si>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</si>
  <si>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</si>
  <si>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</si>
  <si>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</si>
  <si>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</si>
  <si>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</si>
  <si>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</si>
  <si>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</si>
  <si>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</si>
  <si>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</si>
  <si>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</si>
  <si>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</si>
  <si>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</si>
  <si>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</si>
  <si>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</si>
  <si>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</si>
  <si>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</si>
  <si>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</si>
  <si>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</si>
  <si>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</si>
  <si>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</si>
  <si>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</si>
  <si>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</si>
  <si>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</si>
  <si>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</si>
  <si>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</si>
  <si>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</si>
  <si>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</si>
  <si>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</si>
  <si>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</si>
  <si>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</si>
  <si>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</si>
  <si>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</si>
  <si>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</si>
  <si>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</si>
  <si>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</si>
  <si>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</si>
  <si>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</si>
  <si>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</si>
  <si>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</si>
  <si>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</si>
  <si>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</si>
  <si>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</si>
  <si>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</si>
  <si>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</si>
  <si>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</si>
  <si>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</si>
  <si>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</si>
  <si>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</si>
  <si>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</si>
  <si>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</si>
  <si>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</si>
  <si>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</si>
  <si>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</si>
  <si>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</si>
  <si>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</si>
  <si>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</si>
  <si>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</si>
  <si>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</si>
  <si>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</si>
  <si>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</si>
  <si>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</si>
  <si>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</si>
  <si>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</si>
  <si>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</si>
  <si>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</si>
  <si>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</si>
  <si>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</si>
  <si>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</si>
  <si>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</si>
  <si>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</si>
  <si>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</si>
  <si>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</si>
  <si>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</si>
  <si>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</si>
  <si>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</si>
  <si>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</si>
  <si>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</si>
  <si>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</si>
  <si>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</si>
  <si>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</si>
  <si>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</si>
  <si>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</si>
  <si>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</si>
  <si>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</si>
  <si>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</si>
  <si>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</si>
  <si>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</si>
  <si>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</si>
  <si>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</si>
  <si>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</si>
  <si>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</si>
  <si>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</si>
  <si>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</si>
  <si>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</si>
  <si>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</si>
  <si>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</si>
  <si>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</si>
  <si>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</si>
  <si>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</si>
  <si>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</si>
  <si>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</si>
  <si>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</si>
  <si>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</si>
  <si>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</si>
  <si>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</si>
  <si>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</si>
  <si>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</si>
  <si>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</si>
  <si>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</si>
  <si>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</si>
  <si>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</si>
  <si>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</si>
  <si>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</si>
  <si>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</si>
  <si>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</si>
  <si>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</si>
  <si>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</si>
  <si>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</si>
  <si>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</si>
  <si>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</si>
  <si>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</si>
  <si>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</si>
  <si>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</si>
  <si>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</si>
  <si>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</si>
  <si>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</si>
  <si>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</si>
  <si>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</si>
  <si>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</si>
  <si>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</si>
  <si>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</si>
  <si>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</si>
  <si>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</si>
  <si>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</si>
  <si>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</si>
  <si>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</si>
  <si>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</si>
  <si>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</si>
  <si>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</si>
  <si>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</si>
  <si>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</si>
  <si>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</si>
  <si>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</si>
  <si>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</si>
  <si>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</si>
  <si>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</si>
  <si>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</si>
  <si>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</si>
  <si>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</si>
  <si>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</si>
  <si>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</si>
  <si>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</si>
  <si>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</si>
  <si>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</si>
  <si>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</si>
  <si>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</si>
  <si>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</si>
  <si>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</si>
  <si>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</si>
  <si>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</si>
  <si>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</si>
  <si>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</si>
  <si>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</si>
  <si>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</si>
  <si>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</si>
  <si>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</si>
  <si>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</si>
  <si>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</si>
  <si>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</si>
  <si>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</si>
  <si>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</si>
  <si>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</si>
  <si>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</si>
  <si>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</si>
  <si>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</si>
  <si>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</si>
  <si>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</si>
  <si>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</si>
  <si>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</si>
  <si>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</si>
  <si>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</si>
  <si>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</si>
  <si>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</si>
  <si>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</si>
  <si>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</si>
  <si>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</si>
  <si>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</si>
  <si>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</si>
  <si>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</si>
  <si>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</si>
  <si>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</si>
  <si>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</si>
  <si>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</si>
  <si>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</si>
  <si>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</si>
  <si>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</si>
  <si>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</si>
  <si>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</si>
  <si>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</si>
  <si>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</si>
  <si>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</si>
  <si>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</si>
  <si>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</si>
  <si>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</si>
  <si>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</si>
  <si>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</si>
  <si>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</si>
  <si>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</si>
  <si>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</si>
  <si>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</si>
  <si>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</si>
  <si>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</si>
  <si>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</si>
  <si>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</si>
  <si>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</si>
  <si>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</si>
  <si>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</si>
  <si>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</si>
  <si>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</si>
  <si>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</si>
  <si>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</si>
  <si>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</si>
  <si>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</si>
  <si>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</si>
  <si>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</si>
  <si>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</si>
  <si>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</si>
  <si>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</si>
  <si>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</si>
  <si>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</si>
  <si>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</si>
  <si>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</si>
  <si>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</si>
  <si>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</si>
  <si>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</si>
  <si>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</si>
  <si>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</si>
  <si>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</si>
  <si>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</si>
  <si>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</si>
  <si>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</si>
  <si>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</si>
  <si>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</si>
  <si>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</si>
  <si>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</si>
  <si>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</si>
  <si>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</si>
  <si>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</si>
  <si>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</si>
  <si>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</si>
  <si>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</si>
  <si>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</si>
  <si>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</si>
  <si>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</si>
  <si>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</si>
  <si>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</si>
  <si>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</si>
  <si>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</si>
  <si>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</si>
  <si>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</si>
  <si>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</si>
  <si>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</si>
  <si>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</si>
  <si>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</si>
  <si>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</si>
  <si>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</si>
  <si>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</si>
  <si>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</si>
  <si>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</si>
  <si>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</si>
  <si>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</si>
  <si>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</si>
  <si>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</si>
  <si>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</si>
  <si>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</si>
  <si>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</si>
  <si>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</si>
  <si>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</si>
  <si>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</si>
  <si>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</si>
  <si>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</si>
  <si>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</si>
  <si>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</si>
  <si>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</si>
  <si>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</si>
  <si>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</si>
  <si>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</si>
  <si>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</si>
  <si>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</si>
  <si>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</si>
  <si>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</si>
  <si>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</si>
  <si>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</si>
  <si>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</si>
  <si>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</si>
  <si>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</si>
  <si>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</si>
  <si>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</si>
  <si>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</si>
  <si>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</si>
  <si>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</si>
  <si>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</si>
  <si>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</si>
  <si>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</si>
  <si>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</si>
  <si>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</si>
  <si>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</si>
  <si>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</si>
  <si>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</si>
  <si>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</si>
  <si>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</si>
  <si>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</si>
  <si>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</si>
  <si>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</si>
  <si>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</si>
  <si>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</si>
  <si>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</si>
  <si>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</si>
  <si>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</si>
  <si>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</si>
  <si>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</si>
  <si>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</si>
  <si>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</si>
  <si>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</si>
  <si>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</si>
  <si>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</si>
  <si>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</si>
  <si>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</si>
  <si>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</si>
  <si>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</si>
  <si>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</si>
  <si>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</si>
  <si>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</si>
  <si>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</si>
  <si>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</si>
  <si>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</si>
  <si>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</si>
  <si>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</si>
  <si>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</si>
  <si>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</si>
  <si>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</si>
  <si>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</si>
  <si>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</si>
  <si>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</si>
  <si>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</si>
  <si>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</si>
  <si>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</si>
  <si>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</si>
  <si>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</si>
  <si>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</si>
  <si>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</si>
  <si>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</si>
  <si>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</si>
  <si>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</si>
  <si>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</si>
  <si>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</si>
  <si>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</si>
  <si>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</si>
  <si>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</si>
  <si>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</si>
  <si>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</si>
  <si>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</si>
  <si>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</si>
  <si>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</si>
  <si>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</si>
  <si>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</si>
  <si>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</si>
  <si>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</si>
  <si>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</si>
  <si>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</si>
  <si>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</si>
  <si>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</si>
  <si>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</si>
  <si>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</si>
  <si>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</si>
  <si>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</si>
  <si>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</si>
  <si>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</si>
  <si>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</si>
  <si>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</si>
  <si>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</si>
  <si>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</si>
  <si>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</si>
  <si>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</si>
  <si>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</si>
  <si>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</si>
  <si>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</si>
  <si>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</si>
  <si>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</si>
  <si>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</si>
  <si>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</si>
  <si>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</si>
  <si>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</si>
  <si>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</si>
  <si>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</si>
  <si>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</si>
  <si>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</si>
  <si>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</si>
  <si>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</si>
  <si>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</si>
  <si>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</si>
  <si>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</si>
  <si>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</si>
  <si>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</si>
  <si>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</si>
  <si>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</si>
  <si>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</si>
  <si>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</si>
  <si>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</si>
  <si>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</si>
  <si>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</si>
  <si>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</si>
  <si>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</si>
  <si>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</si>
  <si>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</si>
  <si>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</si>
  <si>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</si>
  <si>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</si>
  <si>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</si>
  <si>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</si>
  <si>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</si>
  <si>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</si>
  <si>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</si>
  <si>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</si>
  <si>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</si>
  <si>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</si>
  <si>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</si>
  <si>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</si>
  <si>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</si>
  <si>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</si>
  <si>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</si>
  <si>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</si>
  <si>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</si>
  <si>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</si>
  <si>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</si>
  <si>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</si>
  <si>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</si>
  <si>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</si>
  <si>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</si>
  <si>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</si>
  <si>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</si>
  <si>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</si>
  <si>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</si>
  <si>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</si>
  <si>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</si>
  <si>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</si>
  <si>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</si>
  <si>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</si>
  <si>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</si>
  <si>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</si>
  <si>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</si>
  <si>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</si>
  <si>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</si>
  <si>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</si>
  <si>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</si>
  <si>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</si>
  <si>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</si>
  <si>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</si>
  <si>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</si>
  <si>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</si>
  <si>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</si>
  <si>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</si>
  <si>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</si>
  <si>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</si>
  <si>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</si>
  <si>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</si>
  <si>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</si>
  <si>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</si>
  <si>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</si>
  <si>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</si>
  <si>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</si>
  <si>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</si>
  <si>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</si>
  <si>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</si>
  <si>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</si>
  <si>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</si>
  <si>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</si>
  <si>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</si>
  <si>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</si>
  <si>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</si>
  <si>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</si>
  <si>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</si>
  <si>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</si>
  <si>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</si>
  <si>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</si>
  <si>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</si>
  <si>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</si>
  <si>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</si>
  <si>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</si>
  <si>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</si>
  <si>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</si>
  <si>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</si>
  <si>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</si>
  <si>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</si>
  <si>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</si>
  <si>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</si>
  <si>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</si>
  <si>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</si>
  <si>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</si>
  <si>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</si>
  <si>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</si>
  <si>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</si>
  <si>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</si>
  <si>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</si>
  <si>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</si>
  <si>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</si>
  <si>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</si>
  <si>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</si>
  <si>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</si>
  <si>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</si>
  <si>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</si>
  <si>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</si>
  <si>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</si>
  <si>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</si>
  <si>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</si>
  <si>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</si>
  <si>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</si>
  <si>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</si>
  <si>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</si>
  <si>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</si>
  <si>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</si>
  <si>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</si>
  <si>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</si>
  <si>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</si>
  <si>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</si>
  <si>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</si>
  <si>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</si>
  <si>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</si>
  <si>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</si>
  <si>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</si>
  <si>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</si>
  <si>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</si>
  <si>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</si>
  <si>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</si>
  <si>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</si>
  <si>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</si>
  <si>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</si>
  <si>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</si>
  <si>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</si>
  <si>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</si>
  <si>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</si>
  <si>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</si>
  <si>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</si>
  <si>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</si>
  <si>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</si>
  <si>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</si>
  <si>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</si>
  <si>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</si>
  <si>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</si>
  <si>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</si>
  <si>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</si>
  <si>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</si>
  <si>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</si>
  <si>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</si>
  <si>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</si>
  <si>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</si>
  <si>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</si>
  <si>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</si>
  <si>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</si>
  <si>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</si>
  <si>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</si>
  <si>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</si>
  <si>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</si>
  <si>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</si>
  <si>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</si>
  <si>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</si>
  <si>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</si>
  <si>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</si>
  <si>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</si>
  <si>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</si>
  <si>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</si>
  <si>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</si>
  <si>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</si>
  <si>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</si>
  <si>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</si>
  <si>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</si>
  <si>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</si>
  <si>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</si>
  <si>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</si>
  <si>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</si>
  <si>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</si>
  <si>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</si>
  <si>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</si>
  <si>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</si>
  <si>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</si>
  <si>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</si>
  <si>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</si>
  <si>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</si>
  <si>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</si>
  <si>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</si>
  <si>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</si>
  <si>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</si>
  <si>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</si>
  <si>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</si>
  <si>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</si>
  <si>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</si>
  <si>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</si>
  <si>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</si>
  <si>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</si>
  <si>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</si>
  <si>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</si>
  <si>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</si>
  <si>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</si>
  <si>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</si>
  <si>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</si>
  <si>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</si>
  <si>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</si>
  <si>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</si>
  <si>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</si>
  <si>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</si>
  <si>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</si>
  <si>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</si>
  <si>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</si>
  <si>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</si>
  <si>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</si>
  <si>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</si>
  <si>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</si>
  <si>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</si>
  <si>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</si>
  <si>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</si>
  <si>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</si>
  <si>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</si>
  <si>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</si>
  <si>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</si>
  <si>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</si>
  <si>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</si>
  <si>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</si>
  <si>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</si>
  <si>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</si>
  <si>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</si>
  <si>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</si>
  <si>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</si>
  <si>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</si>
  <si>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</si>
  <si>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</si>
  <si>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</si>
  <si>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</si>
  <si>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</si>
  <si>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</si>
  <si>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</si>
  <si>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</si>
  <si>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</si>
  <si>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</si>
  <si>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</si>
  <si>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</si>
  <si>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</si>
  <si>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</si>
  <si>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</si>
  <si>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</si>
  <si>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</si>
  <si>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</si>
  <si>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</si>
  <si>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</si>
  <si>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</si>
  <si>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</si>
  <si>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</si>
  <si>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</si>
  <si>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</si>
  <si>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</si>
  <si>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</si>
  <si>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</si>
  <si>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</si>
  <si>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</si>
  <si>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</si>
  <si>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</si>
  <si>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</si>
  <si>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</si>
  <si>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</si>
  <si>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</si>
  <si>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</si>
  <si>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</si>
  <si>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</si>
  <si>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</si>
  <si>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</si>
  <si>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</si>
  <si>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</si>
  <si>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</si>
  <si>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</si>
  <si>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</si>
  <si>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</si>
  <si>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</si>
  <si>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</si>
  <si>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</si>
  <si>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</si>
  <si>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</si>
  <si>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</si>
  <si>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</si>
  <si>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</si>
  <si>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</si>
  <si>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</si>
  <si>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</si>
  <si>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</si>
  <si>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</si>
  <si>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</si>
  <si>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</si>
  <si>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</si>
  <si>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</si>
  <si>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</si>
  <si>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</si>
  <si>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</si>
  <si>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</si>
  <si>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</si>
  <si>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</si>
  <si>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</si>
  <si>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</si>
  <si>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</si>
  <si>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</si>
  <si>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</si>
  <si>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</si>
  <si>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</si>
  <si>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</si>
  <si>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</si>
  <si>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</si>
  <si>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</si>
  <si>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</si>
  <si>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</si>
  <si>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</si>
  <si>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</si>
  <si>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</si>
  <si>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</si>
  <si>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</si>
  <si>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</si>
  <si>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</si>
  <si>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</si>
  <si>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</si>
  <si>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</si>
  <si>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</si>
  <si>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</si>
  <si>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</si>
  <si>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</si>
  <si>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</si>
  <si>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</si>
  <si>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</si>
  <si>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</si>
  <si>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</si>
  <si>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</si>
  <si>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</si>
  <si>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</si>
  <si>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</si>
  <si>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</si>
  <si>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</si>
  <si>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</si>
  <si>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</si>
  <si>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</si>
  <si>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</si>
  <si>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</si>
  <si>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</si>
  <si>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</si>
  <si>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</si>
  <si>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</si>
  <si>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</si>
  <si>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</si>
  <si>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</si>
  <si>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</si>
  <si>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</si>
  <si>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</si>
  <si>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</si>
  <si>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</si>
  <si>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</si>
  <si>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</si>
  <si>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</si>
  <si>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</si>
  <si>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</si>
  <si>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</si>
  <si>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</si>
  <si>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</si>
  <si>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</si>
  <si>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</si>
  <si>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</si>
  <si>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</si>
  <si>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</si>
  <si>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</si>
  <si>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</si>
  <si>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</si>
  <si>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</si>
  <si>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</si>
  <si>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</si>
  <si>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</si>
  <si>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</si>
  <si>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</si>
  <si>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</si>
  <si>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</si>
  <si>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</si>
  <si>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</si>
  <si>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</si>
  <si>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</si>
  <si>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</si>
  <si>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</si>
  <si>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</si>
  <si>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</si>
  <si>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</si>
  <si>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</si>
  <si>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</si>
  <si>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</si>
  <si>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</si>
  <si>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</si>
  <si>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</si>
  <si>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</si>
  <si>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</si>
  <si>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</si>
  <si>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</si>
  <si>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</si>
  <si>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</si>
  <si>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</si>
  <si>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</si>
  <si>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</si>
  <si>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</si>
  <si>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</si>
  <si>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</si>
  <si>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</si>
  <si>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</si>
  <si>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</si>
  <si>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</si>
  <si>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</si>
  <si>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</si>
  <si>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</si>
  <si>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</si>
  <si>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</si>
  <si>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</si>
  <si>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</si>
  <si>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</si>
  <si>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</si>
  <si>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</si>
  <si>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</si>
  <si>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</si>
  <si>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</si>
  <si>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</si>
  <si>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</si>
  <si>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</si>
  <si>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</si>
  <si>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</si>
  <si>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</si>
  <si>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</si>
  <si>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</si>
  <si>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</si>
  <si>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</si>
  <si>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</si>
  <si>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</si>
  <si>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</si>
  <si>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</si>
  <si>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</si>
  <si>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</si>
  <si>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</si>
  <si>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</si>
  <si>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</si>
  <si>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</si>
  <si>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</si>
  <si>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</si>
  <si>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</si>
  <si>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</si>
  <si>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</si>
  <si>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</si>
  <si>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</si>
  <si>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</si>
  <si>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</si>
  <si>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</si>
  <si>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</si>
  <si>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</si>
  <si>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</si>
  <si>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</si>
  <si>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</si>
  <si>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</si>
  <si>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</si>
  <si>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</si>
  <si>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</si>
  <si>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</si>
  <si>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</si>
  <si>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</si>
  <si>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</si>
  <si>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</si>
  <si>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</si>
  <si>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</si>
  <si>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</si>
  <si>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</si>
  <si>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</si>
  <si>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</si>
  <si>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</si>
  <si>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</si>
  <si>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</si>
  <si>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</si>
  <si>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</si>
  <si>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</si>
  <si>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</si>
  <si>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</si>
  <si>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</si>
  <si>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</si>
  <si>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</si>
  <si>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</si>
  <si>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</si>
  <si>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</si>
  <si>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</si>
  <si>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</si>
  <si>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</si>
  <si>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</si>
  <si>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</si>
  <si>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</si>
  <si>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</si>
  <si>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</si>
  <si>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</si>
  <si>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</si>
  <si>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</si>
  <si>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</si>
  <si>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</si>
  <si>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</si>
  <si>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</si>
  <si>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</si>
  <si>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</si>
  <si>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</si>
  <si>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</si>
  <si>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</si>
  <si>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</si>
  <si>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</si>
  <si>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</si>
  <si>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</si>
  <si>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</si>
  <si>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</si>
  <si>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</si>
  <si>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</si>
  <si>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</si>
  <si>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</si>
  <si>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</si>
  <si>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</si>
  <si>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</si>
  <si>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</si>
  <si>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</si>
  <si>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</si>
  <si>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</si>
  <si>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</si>
  <si>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</si>
  <si>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</si>
  <si>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</si>
  <si>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</si>
  <si>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</si>
  <si>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</si>
  <si>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</si>
  <si>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</si>
  <si>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</si>
  <si>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</si>
  <si>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</si>
  <si>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</si>
  <si>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</si>
  <si>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</si>
  <si>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</si>
  <si>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</si>
  <si>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</si>
  <si>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</si>
  <si>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</si>
  <si>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</si>
  <si>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</si>
  <si>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</si>
  <si>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</si>
  <si>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</si>
  <si>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</si>
  <si>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</si>
  <si>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</si>
  <si>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</si>
  <si>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</si>
  <si>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</si>
  <si>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</si>
  <si>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</si>
  <si>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</si>
  <si>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</si>
  <si>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</si>
  <si>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</si>
  <si>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</si>
  <si>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</si>
  <si>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</si>
  <si>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</si>
  <si>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</si>
  <si>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</si>
  <si>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</si>
  <si>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</si>
  <si>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</si>
  <si>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</si>
  <si>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</si>
  <si>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</si>
  <si>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</si>
  <si>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</si>
  <si>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</si>
  <si>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</si>
  <si>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</si>
  <si>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</si>
  <si>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</si>
  <si>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</si>
  <si>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</si>
  <si>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</si>
  <si>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</si>
  <si>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</si>
  <si>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</si>
  <si>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</si>
  <si>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</si>
  <si>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</si>
  <si>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</si>
  <si>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</si>
  <si>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</si>
  <si>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</si>
  <si>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</si>
  <si>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</si>
  <si>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</si>
  <si>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</si>
  <si>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</si>
  <si>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</si>
  <si>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</si>
  <si>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</si>
  <si>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</si>
  <si>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</si>
  <si>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</si>
  <si>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</si>
  <si>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</si>
  <si>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</si>
  <si>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</si>
  <si>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</si>
  <si>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</si>
  <si>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</si>
  <si>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</si>
  <si>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</si>
  <si>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</si>
  <si>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</si>
  <si>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</si>
  <si>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</si>
  <si>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</si>
  <si>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</si>
  <si>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</si>
  <si>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</si>
  <si>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</si>
  <si>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</si>
  <si>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</si>
  <si>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</si>
  <si>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</si>
  <si>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</si>
  <si>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</si>
  <si>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</si>
  <si>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</si>
  <si>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</si>
  <si>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</si>
  <si>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</si>
  <si>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</si>
  <si>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</si>
  <si>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</si>
  <si>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</si>
  <si>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</si>
  <si>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</si>
  <si>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</si>
  <si>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</si>
  <si>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</si>
  <si>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</si>
  <si>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</si>
  <si>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</si>
  <si>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</si>
  <si>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</si>
  <si>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</si>
  <si>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</si>
  <si>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</si>
  <si>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</si>
  <si>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</si>
  <si>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</si>
  <si>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</si>
  <si>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</si>
  <si>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</si>
  <si>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</si>
  <si>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</si>
  <si>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</si>
  <si>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</si>
  <si>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</si>
  <si>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</si>
  <si>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</si>
  <si>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</si>
  <si>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</si>
  <si>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</si>
  <si>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</si>
  <si>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</si>
  <si>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</si>
  <si>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</si>
  <si>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</si>
  <si>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</si>
  <si>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</si>
  <si>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</si>
  <si>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</si>
  <si>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</si>
  <si>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</si>
  <si>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</si>
  <si>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</si>
  <si>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</si>
  <si>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</si>
  <si>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</si>
  <si>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</si>
  <si>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</si>
  <si>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</si>
  <si>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</si>
  <si>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</si>
  <si>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</si>
  <si>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</si>
  <si>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</si>
  <si>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</si>
  <si>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</si>
  <si>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</si>
  <si>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</si>
  <si>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</si>
  <si>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</si>
  <si>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</si>
  <si>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</si>
  <si>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</si>
  <si>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</si>
  <si>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</si>
  <si>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</si>
  <si>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</si>
  <si>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</si>
  <si>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</si>
  <si>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</si>
  <si>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</si>
  <si>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</si>
  <si>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</si>
  <si>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</si>
  <si>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</si>
  <si>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</si>
  <si>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</si>
  <si>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</si>
  <si>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</si>
  <si>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</si>
  <si>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</si>
  <si>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</si>
  <si>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</si>
  <si>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</si>
  <si>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</si>
  <si>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</si>
  <si>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</si>
  <si>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</si>
  <si>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</si>
  <si>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</si>
  <si>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</si>
  <si>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</si>
  <si>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</si>
  <si>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</si>
  <si>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</si>
  <si>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</si>
  <si>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</si>
  <si>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</si>
  <si>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</si>
  <si>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</si>
  <si>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</si>
  <si>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</si>
  <si>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</si>
  <si>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</si>
  <si>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</si>
  <si>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</si>
  <si>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</si>
  <si>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</si>
  <si>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</si>
  <si>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</si>
  <si>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</si>
  <si>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</si>
  <si>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</si>
  <si>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</si>
  <si>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</si>
  <si>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</si>
  <si>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</si>
  <si>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</si>
  <si>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</si>
  <si>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</si>
  <si>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</si>
  <si>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</si>
  <si>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</si>
  <si>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</si>
  <si>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</si>
  <si>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</si>
  <si>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</si>
  <si>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</si>
  <si>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</si>
  <si>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</si>
  <si>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</si>
  <si>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</si>
  <si>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</si>
  <si>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</si>
  <si>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</si>
  <si>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</si>
  <si>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</si>
  <si>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</si>
  <si>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</si>
  <si>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</si>
  <si>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</si>
  <si>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</si>
  <si>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</si>
  <si>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</si>
  <si>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</si>
  <si>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</si>
  <si>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</si>
  <si>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</si>
  <si>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</si>
  <si>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</si>
  <si>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</si>
  <si>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</si>
  <si>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</si>
  <si>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</si>
  <si>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</si>
  <si>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</si>
  <si>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</si>
  <si>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</si>
  <si>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</si>
  <si>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</si>
  <si>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</si>
  <si>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</si>
  <si>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</si>
  <si>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</si>
  <si>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</si>
  <si>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</si>
  <si>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</si>
  <si>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</si>
  <si>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</si>
  <si>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</si>
  <si>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</si>
  <si>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</si>
  <si>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</si>
  <si>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</si>
  <si>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</si>
  <si>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</si>
  <si>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</si>
  <si>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</si>
  <si>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</si>
  <si>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</si>
  <si>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</si>
  <si>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</si>
  <si>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</si>
  <si>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</si>
  <si>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</si>
  <si>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</si>
  <si>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</si>
  <si>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</si>
  <si>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</si>
  <si>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</si>
  <si>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</si>
  <si>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</si>
  <si>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</si>
  <si>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</si>
  <si>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</si>
  <si>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</si>
  <si>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</si>
  <si>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</si>
  <si>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</si>
  <si>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</si>
  <si>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</si>
  <si>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</si>
  <si>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</si>
  <si>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</si>
  <si>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</si>
  <si>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</si>
  <si>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</si>
  <si>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</si>
  <si>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</si>
  <si>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</si>
  <si>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</si>
  <si>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</si>
  <si>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</si>
  <si>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</si>
  <si>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</si>
  <si>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</si>
  <si>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</si>
  <si>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</si>
  <si>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</si>
  <si>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</si>
  <si>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</si>
  <si>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</si>
  <si>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</si>
  <si>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</si>
  <si>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</si>
  <si>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</si>
  <si>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</si>
  <si>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</si>
  <si>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</si>
  <si>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</si>
  <si>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</si>
  <si>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</si>
  <si>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</si>
  <si>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</si>
  <si>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</si>
  <si>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</si>
  <si>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</si>
  <si>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</si>
  <si>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</si>
  <si>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</si>
  <si>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</si>
  <si>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</si>
  <si>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</si>
  <si>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</si>
  <si>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</si>
  <si>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</si>
  <si>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</si>
  <si>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</si>
  <si>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</si>
  <si>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</si>
  <si>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</si>
  <si>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</si>
  <si>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</si>
  <si>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</si>
  <si>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</si>
  <si>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</si>
  <si>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</si>
  <si>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</si>
  <si>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</si>
  <si>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</si>
  <si>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</si>
  <si>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</si>
  <si>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</si>
  <si>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</si>
  <si>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</si>
  <si>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</si>
  <si>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</si>
  <si>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</si>
  <si>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</si>
  <si>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</si>
  <si>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</si>
  <si>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</si>
  <si>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</si>
  <si>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</si>
  <si>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</si>
  <si>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</si>
  <si>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</si>
  <si>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</si>
  <si>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</si>
  <si>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</si>
  <si>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</si>
  <si>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</si>
  <si>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</si>
  <si>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</si>
  <si>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</si>
  <si>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</si>
  <si>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</si>
  <si>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</si>
  <si>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</si>
  <si>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</si>
  <si>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</si>
  <si>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</si>
  <si>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</si>
  <si>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</si>
  <si>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</si>
  <si>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</si>
  <si>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</si>
  <si>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</si>
  <si>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</si>
  <si>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</si>
  <si>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</si>
  <si>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</si>
  <si>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</si>
  <si>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</si>
  <si>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</si>
  <si>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</si>
  <si>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</si>
  <si>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</si>
  <si>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</si>
  <si>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</si>
  <si>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</si>
  <si>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</si>
  <si>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</si>
  <si>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</si>
  <si>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</si>
  <si>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</si>
  <si>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</si>
  <si>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</si>
  <si>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</si>
  <si>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</si>
  <si>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</si>
  <si>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</si>
  <si>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</si>
  <si>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</si>
  <si>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</si>
  <si>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</si>
  <si>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</si>
  <si>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</si>
  <si>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</si>
  <si>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</si>
  <si>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</si>
  <si>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</si>
  <si>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</si>
  <si>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</si>
  <si>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</si>
  <si>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</si>
  <si>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</si>
  <si>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</si>
  <si>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</si>
  <si>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</si>
  <si>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</si>
  <si>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</si>
  <si>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</si>
  <si>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</si>
  <si>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</si>
  <si>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</si>
  <si>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</si>
  <si>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</si>
  <si>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</si>
  <si>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</si>
  <si>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</si>
  <si>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</si>
  <si>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</si>
  <si>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</si>
  <si>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</si>
  <si>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</si>
  <si>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</si>
  <si>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</si>
  <si>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</si>
  <si>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</si>
  <si>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</si>
  <si>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</si>
  <si>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</si>
  <si>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</si>
  <si>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</si>
  <si>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</si>
  <si>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</si>
  <si>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</si>
  <si>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</si>
  <si>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</si>
  <si>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</si>
  <si>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</si>
  <si>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</si>
  <si>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</si>
  <si>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</si>
  <si>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</si>
  <si>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</si>
  <si>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</si>
  <si>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</si>
  <si>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</si>
  <si>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</si>
  <si>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</si>
  <si>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</si>
  <si>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</si>
  <si>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</si>
  <si>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</si>
  <si>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</si>
  <si>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</si>
  <si>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</si>
  <si>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</si>
  <si>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</si>
  <si>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</si>
  <si>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</si>
  <si>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</si>
  <si>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</si>
  <si>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</si>
  <si>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</si>
  <si>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</si>
  <si>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</si>
  <si>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</si>
  <si>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</si>
  <si>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</si>
  <si>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</si>
  <si>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</si>
  <si>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</si>
  <si>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</si>
  <si>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</si>
  <si>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</si>
  <si>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</si>
  <si>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</si>
  <si>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</si>
  <si>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</si>
  <si>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</si>
  <si>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</si>
  <si>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</si>
  <si>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</si>
  <si>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</si>
  <si>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</si>
  <si>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</si>
  <si>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</si>
  <si>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</si>
  <si>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</si>
  <si>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</si>
  <si>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</si>
  <si>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</si>
  <si>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</si>
  <si>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</si>
  <si>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</si>
  <si>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</si>
  <si>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</si>
  <si>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</si>
  <si>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</si>
  <si>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</si>
  <si>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</si>
  <si>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</si>
  <si>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</si>
  <si>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</si>
  <si>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</si>
  <si>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</si>
  <si>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</si>
  <si>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</si>
  <si>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</si>
  <si>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</si>
  <si>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</si>
  <si>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</si>
  <si>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</si>
  <si>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</si>
  <si>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</si>
  <si>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</si>
  <si>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</si>
  <si>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</si>
  <si>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</si>
  <si>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</si>
  <si>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</si>
  <si>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</si>
  <si>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</si>
  <si>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</si>
  <si>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</si>
  <si>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</si>
  <si>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</si>
  <si>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</si>
  <si>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</si>
  <si>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</si>
  <si>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</si>
  <si>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</si>
  <si>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</si>
  <si>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</si>
  <si>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</si>
  <si>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</si>
  <si>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</si>
  <si>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</si>
  <si>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</si>
  <si>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</si>
  <si>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</si>
  <si>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</si>
  <si>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</si>
  <si>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</si>
  <si>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</si>
  <si>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</si>
  <si>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</si>
  <si>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</si>
  <si>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</si>
  <si>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</si>
  <si>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</si>
  <si>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</si>
  <si>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</si>
  <si>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</si>
  <si>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</si>
  <si>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</si>
  <si>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</si>
  <si>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</si>
  <si>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</si>
  <si>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</si>
  <si>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</si>
  <si>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</si>
  <si>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</si>
  <si>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</si>
  <si>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</si>
  <si>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</si>
  <si>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</si>
  <si>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</si>
  <si>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</si>
  <si>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</si>
  <si>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</si>
  <si>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</si>
  <si>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</si>
  <si>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</si>
  <si>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</si>
  <si>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</si>
  <si>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</si>
  <si>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</si>
  <si>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</si>
  <si>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</si>
  <si>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</si>
  <si>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</si>
  <si>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</si>
  <si>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</si>
  <si>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</si>
  <si>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</si>
  <si>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</si>
  <si>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</si>
  <si>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</si>
  <si>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</si>
  <si>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</si>
  <si>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</si>
  <si>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</si>
  <si>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</si>
  <si>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</si>
  <si>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</si>
  <si>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</si>
  <si>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</si>
  <si>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</si>
  <si>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</si>
  <si>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</si>
  <si>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</si>
  <si>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</si>
  <si>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</si>
  <si>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</si>
  <si>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</si>
  <si>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</si>
  <si>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</si>
  <si>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</si>
  <si>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</si>
  <si>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</si>
  <si>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</si>
  <si>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</si>
  <si>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</si>
  <si>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</si>
  <si>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</si>
  <si>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</si>
  <si>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</si>
  <si>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</si>
  <si>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</si>
  <si>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</si>
  <si>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</si>
  <si>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</si>
  <si>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</si>
  <si>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</si>
  <si>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</si>
  <si>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</si>
  <si>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</si>
  <si>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</si>
  <si>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</si>
  <si>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</si>
  <si>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</si>
  <si>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</si>
  <si>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</si>
  <si>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</si>
  <si>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</si>
  <si>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</si>
  <si>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</si>
  <si>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</si>
  <si>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</si>
  <si>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</si>
  <si>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</si>
  <si>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</si>
  <si>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</si>
  <si>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</si>
  <si>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</si>
  <si>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</si>
  <si>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</si>
  <si>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</si>
  <si>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</si>
  <si>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</si>
  <si>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</si>
  <si>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</si>
  <si>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</si>
  <si>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</si>
  <si>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</si>
  <si>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</si>
  <si>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</si>
  <si>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</si>
  <si>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</si>
  <si>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</si>
  <si>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</si>
  <si>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</si>
  <si>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</si>
  <si>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</si>
  <si>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</si>
  <si>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</si>
  <si>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</si>
  <si>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</si>
  <si>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</si>
  <si>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</si>
  <si>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</si>
  <si>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</si>
  <si>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</si>
  <si>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</si>
  <si>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</si>
  <si>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</si>
  <si>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</si>
  <si>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</si>
  <si>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</si>
  <si>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</si>
  <si>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</si>
  <si>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</si>
  <si>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</si>
  <si>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</si>
  <si>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</si>
  <si>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</si>
  <si>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</si>
  <si>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</si>
  <si>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</si>
  <si>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</si>
  <si>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</si>
  <si>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</si>
  <si>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</si>
  <si>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</si>
  <si>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</si>
  <si>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</si>
  <si>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</si>
  <si>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</si>
  <si>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</si>
  <si>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</si>
  <si>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</si>
  <si>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</si>
  <si>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</si>
  <si>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</si>
  <si>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</si>
  <si>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</si>
  <si>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</si>
  <si>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</si>
  <si>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</si>
  <si>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</si>
  <si>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</si>
  <si>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</si>
  <si>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</si>
  <si>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</si>
  <si>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</si>
  <si>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</si>
  <si>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</si>
  <si>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</si>
  <si>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</si>
  <si>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</si>
  <si>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</si>
  <si>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</si>
  <si>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</si>
  <si>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</si>
  <si>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</si>
  <si>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</si>
  <si>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</si>
  <si>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</si>
  <si>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</si>
  <si>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</si>
  <si>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</si>
  <si>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</si>
  <si>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</si>
  <si>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</si>
  <si>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</si>
  <si>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</si>
  <si>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</si>
  <si>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</si>
  <si>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</si>
  <si>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</si>
  <si>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</si>
  <si>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</si>
  <si>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</si>
  <si>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</si>
  <si>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</si>
  <si>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</si>
  <si>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</si>
  <si>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</si>
  <si>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</si>
  <si>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</si>
  <si>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</si>
  <si>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</si>
  <si>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</si>
  <si>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</si>
  <si>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</si>
  <si>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</si>
  <si>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</si>
  <si>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</si>
  <si>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</si>
  <si>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</si>
  <si>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</si>
  <si>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</si>
  <si>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</si>
  <si>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</si>
  <si>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</si>
  <si>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</si>
  <si>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</si>
  <si>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</si>
  <si>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</si>
  <si>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</si>
  <si>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</si>
  <si>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</si>
  <si>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</si>
  <si>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</si>
  <si>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</si>
  <si>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</si>
  <si>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</si>
  <si>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</si>
  <si>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</si>
  <si>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</si>
  <si>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</si>
  <si>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</si>
  <si>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</si>
  <si>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</si>
  <si>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</si>
  <si>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</si>
  <si>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</si>
  <si>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</si>
  <si>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</si>
  <si>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</si>
  <si>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</si>
  <si>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</si>
  <si>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</si>
  <si>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</si>
  <si>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</si>
  <si>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</si>
  <si>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</si>
  <si>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</si>
  <si>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</si>
  <si>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</si>
  <si>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</si>
  <si>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</si>
  <si>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</si>
  <si>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</si>
  <si>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</si>
  <si>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</si>
  <si>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</si>
  <si>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</si>
  <si>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</si>
  <si>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</si>
  <si>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</si>
  <si>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</si>
  <si>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</si>
  <si>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</si>
  <si>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</si>
  <si>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</si>
  <si>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</si>
  <si>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</si>
  <si>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</si>
  <si>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</si>
  <si>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</si>
  <si>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</si>
  <si>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</si>
  <si>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</si>
  <si>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</si>
  <si>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</si>
  <si>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</si>
  <si>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</si>
  <si>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</si>
  <si>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</si>
  <si>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</si>
  <si>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</si>
  <si>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</si>
  <si>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</si>
  <si>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</si>
  <si>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</si>
  <si>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</si>
  <si>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</si>
  <si>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</si>
  <si>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</si>
  <si>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</si>
  <si>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</si>
  <si>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</si>
  <si>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</si>
  <si>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</si>
  <si>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</si>
  <si>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</si>
  <si>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</si>
  <si>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</si>
  <si>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</si>
  <si>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</si>
  <si>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</si>
  <si>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</si>
  <si>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</si>
  <si>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</si>
  <si>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</si>
  <si>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</si>
  <si>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</si>
  <si>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</si>
  <si>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</si>
  <si>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</si>
  <si>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</si>
  <si>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</si>
  <si>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</si>
  <si>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</si>
  <si>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</si>
  <si>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</si>
  <si>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</si>
  <si>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</si>
  <si>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</si>
  <si>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</si>
  <si>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</si>
  <si>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</si>
  <si>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</si>
  <si>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</si>
  <si>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</si>
  <si>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</si>
  <si>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</si>
  <si>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</si>
  <si>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</si>
  <si>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</si>
  <si>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</si>
  <si>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</si>
  <si>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</si>
  <si>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</si>
  <si>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</si>
  <si>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</si>
  <si>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</si>
  <si>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</si>
  <si>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</si>
  <si>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</si>
  <si>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</si>
  <si>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</si>
  <si>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</si>
  <si>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</si>
  <si>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</si>
  <si>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</si>
  <si>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</si>
  <si>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</si>
  <si>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</si>
  <si>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</si>
  <si>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</si>
  <si>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</si>
  <si>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</si>
  <si>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</si>
  <si>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</si>
  <si>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</si>
  <si>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</si>
  <si>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</si>
  <si>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</si>
  <si>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</si>
  <si>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</si>
  <si>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</si>
  <si>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</si>
  <si>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</si>
  <si>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</si>
  <si>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</si>
  <si>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</si>
  <si>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</si>
  <si>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</si>
  <si>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</si>
  <si>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</si>
  <si>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</si>
  <si>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</si>
  <si>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</si>
  <si>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</si>
  <si>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</si>
  <si>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</si>
  <si>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</si>
  <si>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</si>
  <si>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</si>
  <si>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</si>
  <si>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</si>
  <si>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</si>
  <si>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</si>
  <si>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</si>
  <si>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</si>
  <si>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</si>
  <si>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</si>
  <si>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</si>
  <si>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</si>
  <si>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</si>
  <si>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</si>
  <si>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</si>
  <si>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</si>
  <si>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</si>
  <si>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</si>
  <si>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</si>
  <si>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</si>
  <si>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</si>
  <si>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</si>
  <si>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</si>
  <si>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</si>
  <si>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</si>
  <si>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</si>
  <si>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</si>
  <si>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</si>
  <si>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</si>
  <si>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</si>
  <si>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</si>
  <si>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</si>
  <si>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</si>
  <si>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</si>
  <si>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</si>
  <si>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</si>
  <si>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</si>
  <si>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</si>
  <si>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</si>
  <si>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</si>
  <si>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</si>
  <si>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</si>
  <si>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</si>
  <si>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</si>
  <si>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</si>
  <si>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</si>
  <si>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</si>
  <si>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</si>
  <si>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</si>
  <si>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</si>
  <si>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</si>
  <si>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</si>
  <si>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</si>
  <si>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</si>
  <si>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</si>
  <si>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</si>
  <si>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</si>
  <si>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</si>
  <si>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</si>
  <si>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</si>
  <si>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</si>
  <si>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</si>
  <si>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</si>
  <si>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</si>
  <si>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</si>
  <si>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</si>
  <si>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</si>
  <si>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</si>
  <si>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</si>
  <si>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</si>
  <si>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</si>
  <si>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</si>
  <si>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</si>
  <si>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</si>
  <si>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</si>
  <si>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</si>
  <si>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</si>
  <si>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</si>
  <si>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</si>
  <si>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</si>
  <si>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</si>
  <si>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</si>
  <si>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</si>
  <si>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</si>
  <si>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</si>
  <si>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</si>
  <si>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</si>
  <si>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</si>
  <si>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</si>
  <si>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</si>
  <si>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</si>
  <si>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</si>
  <si>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</si>
  <si>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</si>
  <si>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</si>
  <si>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</si>
  <si>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</si>
  <si>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</si>
  <si>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</si>
  <si>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</si>
  <si>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</si>
  <si>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</si>
  <si>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</si>
  <si>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</si>
  <si>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</si>
  <si>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</si>
  <si>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</si>
  <si>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</si>
  <si>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</si>
  <si>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</si>
  <si>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</si>
  <si>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</si>
  <si>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</si>
  <si>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</si>
  <si>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</si>
  <si>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</si>
  <si>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</si>
  <si>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</si>
  <si>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</si>
  <si>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</si>
  <si>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</si>
  <si>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</si>
  <si>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</si>
  <si>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</si>
  <si>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</si>
  <si>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</si>
  <si>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</si>
  <si>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</si>
  <si>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</si>
  <si>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</si>
  <si>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</si>
  <si>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</si>
  <si>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</si>
  <si>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</si>
  <si>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</si>
  <si>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</si>
  <si>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</si>
  <si>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</si>
  <si>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</si>
  <si>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</si>
  <si>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</si>
  <si>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</si>
  <si>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</si>
  <si>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</si>
  <si>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</si>
  <si>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</si>
  <si>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</si>
  <si>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</si>
  <si>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</si>
  <si>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</si>
  <si>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</si>
  <si>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</si>
  <si>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</si>
  <si>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</si>
  <si>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</si>
  <si>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</si>
  <si>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</si>
  <si>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</si>
  <si>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</si>
  <si>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</si>
  <si>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</si>
  <si>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</si>
  <si>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</si>
  <si>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</si>
  <si>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</si>
  <si>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</si>
  <si>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</si>
  <si>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</si>
  <si>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</si>
  <si>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</si>
  <si>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</si>
  <si>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</si>
  <si>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</si>
  <si>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</si>
  <si>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</si>
  <si>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</si>
  <si>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</si>
  <si>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</si>
  <si>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</si>
  <si>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</si>
  <si>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</si>
  <si>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</si>
  <si>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</si>
  <si>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</si>
  <si>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</si>
  <si>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</si>
  <si>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</si>
  <si>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</si>
  <si>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</si>
  <si>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</si>
  <si>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</si>
  <si>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</si>
  <si>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</si>
  <si>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</si>
  <si>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</si>
  <si>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</si>
  <si>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</si>
  <si>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</si>
  <si>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</si>
  <si>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</si>
  <si>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</si>
  <si>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</si>
  <si>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</si>
  <si>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</si>
  <si>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</si>
  <si>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</si>
  <si>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</si>
  <si>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</si>
  <si>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</si>
  <si>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</si>
  <si>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</si>
  <si>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</si>
  <si>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</si>
  <si>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</si>
  <si>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</si>
  <si>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</si>
  <si>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</si>
  <si>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</si>
  <si>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</si>
  <si>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</si>
  <si>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</si>
  <si>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</si>
  <si>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</si>
  <si>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</si>
  <si>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</si>
  <si>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</si>
  <si>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</si>
  <si>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</si>
  <si>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</si>
  <si>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</si>
  <si>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</si>
  <si>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</si>
  <si>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</si>
  <si>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</si>
  <si>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</si>
  <si>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</si>
  <si>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</si>
  <si>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</si>
  <si>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</si>
  <si>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</si>
  <si>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</si>
  <si>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</si>
  <si>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</si>
  <si>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</si>
  <si>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</si>
  <si>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</si>
  <si>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</si>
  <si>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</si>
  <si>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</si>
  <si>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</si>
  <si>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</si>
  <si>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</si>
  <si>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</si>
  <si>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</si>
  <si>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</si>
  <si>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</si>
  <si>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</si>
  <si>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</si>
  <si>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</si>
  <si>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</si>
  <si>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</si>
  <si>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</si>
  <si>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</si>
  <si>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</si>
  <si>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</si>
  <si>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</si>
  <si>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</si>
  <si>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</si>
  <si>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</si>
  <si>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</si>
  <si>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</si>
  <si>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</si>
  <si>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</si>
  <si>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</si>
  <si>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</si>
  <si>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</si>
  <si>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</si>
  <si>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</si>
  <si>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</si>
  <si>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</si>
  <si>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</si>
  <si>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</si>
  <si>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</si>
  <si>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</si>
  <si>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</si>
  <si>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</si>
  <si>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</si>
  <si>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</si>
  <si>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</si>
  <si>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</si>
  <si>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</si>
  <si>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</si>
  <si>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</si>
  <si>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</si>
  <si>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</si>
  <si>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</si>
  <si>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</si>
  <si>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</si>
  <si>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</si>
  <si>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</si>
  <si>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</si>
  <si>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</si>
  <si>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</si>
  <si>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</si>
  <si>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</si>
  <si>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</si>
  <si>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</si>
  <si>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</si>
  <si>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</si>
  <si>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</si>
  <si>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</si>
  <si>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</si>
  <si>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</si>
  <si>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</si>
  <si>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</si>
  <si>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</si>
  <si>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</si>
  <si>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</si>
  <si>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</si>
  <si>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</si>
  <si>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</si>
  <si>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</si>
  <si>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</si>
  <si>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</si>
  <si>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</si>
  <si>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</si>
  <si>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</si>
  <si>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</si>
  <si>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</si>
  <si>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</si>
  <si>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</si>
  <si>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</si>
  <si>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</si>
  <si>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</si>
  <si>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</si>
  <si>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</si>
  <si>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</si>
  <si>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</si>
  <si>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</si>
  <si>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</si>
  <si>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</si>
  <si>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</si>
  <si>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</si>
  <si>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</si>
  <si>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</si>
  <si>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</si>
  <si>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</si>
  <si>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</si>
  <si>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</si>
  <si>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</si>
  <si>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</si>
  <si>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</si>
  <si>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</si>
  <si>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</si>
  <si>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</si>
  <si>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</si>
  <si>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</si>
  <si>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</si>
  <si>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</si>
  <si>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</si>
  <si>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</si>
  <si>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</si>
  <si>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</si>
  <si>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</si>
  <si>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</si>
  <si>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</si>
  <si>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</si>
  <si>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</si>
  <si>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</si>
  <si>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</si>
  <si>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</si>
  <si>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</si>
  <si>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</si>
  <si>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</si>
  <si>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</si>
  <si>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</si>
  <si>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</si>
  <si>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</si>
  <si>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</si>
  <si>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</si>
  <si>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</si>
  <si>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</si>
  <si>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</si>
  <si>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</si>
  <si>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</si>
  <si>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</si>
  <si>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</si>
  <si>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</si>
  <si>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</si>
  <si>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</si>
  <si>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</si>
  <si>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</si>
  <si>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</si>
  <si>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</si>
  <si>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</si>
  <si>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</si>
  <si>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</si>
  <si>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</si>
  <si>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</si>
  <si>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</si>
  <si>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</si>
  <si>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</si>
  <si>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</si>
  <si>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</si>
  <si>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</si>
  <si>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</si>
  <si>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</si>
  <si>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</si>
  <si>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</si>
  <si>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</si>
  <si>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</si>
  <si>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</si>
  <si>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</si>
  <si>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</si>
  <si>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</si>
  <si>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</si>
  <si>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</si>
  <si>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</si>
  <si>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</si>
  <si>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</si>
  <si>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</si>
  <si>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</si>
  <si>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</si>
  <si>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</si>
  <si>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</si>
  <si>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</si>
  <si>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</si>
  <si>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</si>
  <si>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</si>
  <si>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</si>
  <si>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</si>
  <si>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</si>
  <si>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</si>
  <si>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</si>
  <si>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</si>
  <si>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</si>
  <si>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</si>
  <si>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</si>
  <si>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</si>
  <si>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</si>
  <si>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</si>
  <si>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</si>
  <si>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</si>
  <si>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</si>
  <si>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</si>
  <si>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</si>
  <si>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</si>
  <si>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</si>
  <si>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</si>
  <si>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</si>
  <si>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</si>
  <si>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</si>
  <si>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</si>
  <si>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</si>
  <si>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</si>
  <si>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</si>
  <si>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</si>
  <si>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</si>
  <si>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</si>
  <si>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</si>
  <si>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</si>
  <si>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</si>
  <si>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</si>
  <si>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</si>
  <si>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</si>
  <si>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</si>
  <si>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</si>
  <si>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</si>
  <si>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</si>
  <si>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</si>
  <si>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</si>
  <si>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</si>
  <si>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</si>
  <si>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</si>
  <si>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</si>
  <si>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</si>
  <si>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</si>
  <si>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</si>
  <si>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</si>
  <si>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</si>
  <si>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</si>
  <si>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</si>
  <si>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</si>
  <si>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</si>
  <si>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</si>
  <si>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</si>
  <si>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</si>
  <si>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</si>
  <si>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</si>
  <si>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</si>
  <si>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</si>
  <si>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</si>
  <si>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</si>
  <si>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</si>
  <si>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</si>
  <si>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</si>
  <si>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</si>
  <si>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</si>
  <si>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</si>
  <si>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</si>
  <si>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</si>
  <si>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</si>
  <si>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</si>
  <si>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</si>
  <si>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</si>
  <si>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</si>
  <si>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</si>
  <si>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</si>
  <si>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</si>
  <si>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</si>
  <si>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</si>
  <si>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</si>
  <si>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</si>
  <si>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</si>
  <si>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</si>
  <si>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</si>
  <si>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</si>
  <si>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</si>
  <si>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</si>
  <si>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</si>
  <si>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</si>
  <si>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</si>
  <si>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</si>
  <si>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</si>
  <si>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</si>
  <si>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</si>
  <si>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</si>
  <si>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</si>
  <si>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</si>
  <si>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</si>
  <si>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</si>
  <si>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</si>
  <si>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</si>
  <si>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</si>
  <si>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</si>
  <si>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</si>
  <si>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</si>
  <si>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</si>
  <si>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</si>
  <si>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</si>
  <si>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</si>
  <si>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</si>
  <si>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</si>
  <si>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</si>
  <si>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</si>
  <si>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</si>
  <si>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</si>
  <si>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</si>
  <si>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</si>
  <si>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</si>
  <si>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</si>
  <si>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</si>
  <si>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</si>
  <si>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</si>
  <si>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</si>
  <si>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</si>
  <si>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</si>
  <si>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</si>
  <si>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</si>
  <si>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</si>
  <si>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</si>
  <si>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</si>
  <si>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</si>
  <si>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</si>
  <si>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</si>
  <si>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</si>
  <si>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</si>
  <si>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</si>
  <si>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</si>
  <si>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</si>
  <si>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</si>
  <si>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</si>
  <si>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</si>
  <si>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</si>
  <si>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</si>
  <si>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</si>
  <si>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</si>
  <si>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</si>
  <si>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</si>
  <si>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</si>
  <si>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</si>
  <si>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</si>
  <si>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</si>
  <si>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</si>
  <si>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</si>
  <si>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</si>
  <si>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</si>
  <si>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</si>
  <si>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</si>
  <si>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</si>
  <si>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</si>
  <si>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</si>
  <si>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</si>
  <si>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</si>
  <si>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</si>
  <si>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</si>
  <si>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</si>
  <si>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</si>
  <si>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</si>
  <si>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</si>
  <si>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</si>
  <si>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</si>
  <si>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</si>
  <si>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</si>
  <si>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</si>
  <si>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</si>
  <si>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</si>
  <si>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</si>
  <si>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</si>
  <si>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</si>
  <si>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</si>
  <si>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</si>
  <si>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</si>
  <si>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</si>
  <si>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</si>
  <si>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</si>
  <si>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</si>
  <si>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</si>
  <si>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</si>
  <si>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</si>
  <si>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</si>
  <si>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</si>
  <si>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</si>
  <si>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</si>
  <si>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</si>
  <si>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</si>
  <si>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</si>
  <si>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</si>
  <si>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</si>
  <si>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</si>
  <si>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</si>
  <si>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</si>
  <si>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</si>
  <si>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</si>
  <si>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</si>
  <si>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</si>
  <si>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</si>
  <si>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</si>
  <si>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</si>
  <si>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</si>
  <si>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</si>
  <si>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</si>
  <si>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</si>
  <si>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</si>
  <si>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</si>
  <si>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</si>
  <si>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</si>
  <si>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</si>
  <si>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</si>
  <si>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</si>
  <si>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</si>
  <si>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</si>
  <si>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</si>
  <si>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</si>
  <si>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</si>
  <si>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</si>
  <si>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</si>
  <si>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</si>
  <si>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</si>
  <si>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</si>
  <si>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</si>
  <si>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</si>
  <si>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</si>
  <si>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</si>
  <si>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</si>
  <si>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</si>
  <si>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</si>
  <si>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</si>
  <si>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</si>
  <si>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</si>
  <si>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</si>
  <si>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</si>
  <si>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</si>
  <si>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</si>
  <si>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</si>
  <si>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</si>
  <si>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</si>
  <si>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</si>
  <si>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</si>
  <si>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</si>
  <si>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</si>
  <si>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</si>
  <si>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</si>
  <si>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</si>
  <si>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</si>
  <si>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</si>
  <si>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</si>
  <si>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</si>
  <si>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</si>
  <si>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</si>
  <si>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</si>
  <si>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</si>
  <si>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</si>
  <si>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</si>
  <si>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</si>
  <si>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</si>
  <si>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</si>
  <si>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</si>
  <si>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</si>
  <si>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</si>
  <si>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</si>
  <si>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</si>
  <si>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</si>
  <si>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</si>
  <si>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</si>
  <si>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</si>
  <si>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</si>
  <si>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</si>
  <si>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</si>
  <si>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</si>
  <si>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</si>
  <si>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</si>
  <si>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</si>
  <si>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</si>
  <si>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</si>
  <si>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</si>
  <si>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</si>
  <si>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</si>
  <si>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</si>
  <si>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</si>
  <si>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</si>
  <si>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</si>
  <si>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</si>
  <si>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</si>
  <si>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</si>
  <si>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</si>
  <si>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</si>
  <si>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</si>
  <si>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</si>
  <si>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</si>
  <si>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</si>
  <si>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</si>
  <si>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</si>
  <si>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</si>
  <si>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</si>
  <si>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</si>
  <si>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</si>
  <si>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</si>
  <si>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</si>
  <si>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</si>
  <si>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</si>
  <si>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</si>
  <si>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</si>
  <si>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</si>
  <si>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</si>
  <si>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</si>
  <si>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</si>
  <si>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</si>
  <si>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</si>
  <si>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</si>
  <si>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</si>
  <si>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</si>
  <si>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</si>
  <si>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</si>
  <si>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</si>
  <si>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</si>
  <si>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</si>
  <si>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</si>
  <si>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</si>
  <si>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</si>
  <si>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</si>
  <si>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</si>
  <si>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</si>
  <si>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</si>
  <si>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</si>
  <si>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</si>
  <si>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</si>
  <si>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</si>
  <si>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</si>
  <si>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</si>
  <si>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</si>
  <si>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</si>
  <si>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</si>
  <si>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</si>
  <si>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</si>
  <si>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</si>
  <si>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</si>
  <si>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</si>
  <si>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</si>
  <si>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</si>
  <si>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</si>
  <si>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</si>
  <si>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</si>
  <si>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</si>
  <si>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</si>
  <si>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</si>
  <si>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</si>
  <si>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</si>
  <si>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</si>
  <si>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</si>
  <si>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</si>
  <si>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</si>
  <si>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</si>
  <si>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</si>
  <si>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</si>
  <si>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</si>
  <si>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</si>
  <si>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</si>
  <si>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</si>
  <si>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</si>
  <si>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</si>
  <si>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</si>
  <si>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</si>
  <si>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</si>
  <si>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</si>
  <si>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</si>
  <si>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</si>
  <si>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</si>
  <si>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</si>
  <si>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</si>
  <si>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</si>
  <si>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</si>
  <si>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</si>
  <si>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</si>
  <si>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</si>
  <si>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</si>
  <si>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</si>
  <si>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</si>
  <si>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</si>
  <si>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</si>
  <si>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</si>
  <si>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</si>
  <si>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</si>
  <si>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</si>
  <si>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</si>
  <si>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</si>
  <si>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</si>
  <si>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</si>
  <si>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</si>
  <si>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</si>
  <si>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</si>
  <si>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</si>
  <si>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</si>
  <si>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</si>
  <si>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</si>
  <si>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</si>
  <si>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</si>
  <si>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</si>
  <si>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</si>
  <si>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</si>
  <si>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</si>
  <si>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</si>
  <si>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</si>
  <si>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</si>
  <si>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</si>
  <si>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</si>
  <si>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</si>
  <si>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</si>
  <si>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</si>
  <si>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</si>
  <si>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</si>
  <si>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</si>
  <si>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</si>
  <si>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</si>
  <si>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</si>
  <si>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</si>
  <si>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</si>
  <si>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</si>
  <si>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</si>
  <si>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</si>
  <si>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</si>
  <si>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</si>
  <si>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</si>
  <si>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</si>
  <si>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</si>
  <si>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</si>
  <si>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</si>
  <si>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</si>
  <si>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</si>
  <si>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</si>
  <si>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</si>
  <si>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</si>
  <si>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</si>
  <si>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</si>
  <si>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</si>
  <si>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</si>
  <si>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</si>
  <si>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</si>
  <si>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</si>
  <si>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</si>
  <si>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</si>
  <si>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</si>
  <si>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</si>
  <si>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</si>
  <si>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</si>
  <si>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</si>
  <si>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</si>
  <si>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</si>
  <si>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</si>
  <si>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</si>
  <si>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</si>
  <si>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</si>
  <si>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</si>
  <si>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</si>
  <si>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</si>
  <si>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</si>
  <si>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</si>
  <si>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</si>
  <si>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</si>
  <si>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</si>
  <si>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</si>
  <si>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</si>
  <si>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</si>
  <si>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</si>
  <si>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</si>
  <si>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</si>
  <si>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</si>
  <si>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</si>
  <si>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</si>
  <si>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</si>
  <si>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</si>
  <si>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</si>
  <si>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</si>
  <si>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</si>
  <si>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</si>
  <si>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</si>
  <si>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</si>
  <si>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</si>
  <si>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</si>
  <si>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</si>
  <si>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</si>
  <si>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</si>
  <si>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</si>
  <si>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</si>
  <si>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</si>
  <si>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</si>
  <si>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</si>
  <si>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</si>
  <si>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</si>
  <si>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</si>
  <si>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</si>
  <si>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</si>
  <si>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</si>
  <si>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</si>
  <si>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</si>
  <si>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</si>
  <si>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</si>
  <si>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</si>
  <si>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</si>
  <si>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</si>
  <si>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</si>
  <si>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</si>
  <si>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</si>
  <si>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</si>
  <si>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</si>
  <si>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</si>
  <si>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</si>
  <si>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</si>
  <si>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</si>
  <si>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</si>
  <si>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</si>
  <si>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</si>
  <si>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</si>
  <si>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</si>
  <si>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</si>
  <si>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</si>
  <si>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</si>
  <si>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</si>
  <si>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</si>
  <si>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</si>
  <si>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</si>
  <si>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</si>
  <si>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</si>
  <si>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</si>
  <si>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</si>
  <si>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</si>
  <si>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</si>
  <si>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</si>
  <si>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</si>
  <si>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</si>
  <si>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</si>
  <si>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</si>
  <si>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</si>
  <si>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</si>
  <si>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</si>
  <si>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</si>
  <si>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</si>
  <si>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</si>
  <si>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</si>
  <si>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</si>
  <si>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</si>
  <si>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</si>
  <si>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</si>
  <si>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</si>
  <si>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</si>
  <si>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</si>
  <si>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</si>
  <si>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</si>
  <si>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</si>
  <si>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</si>
  <si>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</si>
  <si>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</si>
  <si>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</si>
  <si>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</si>
  <si>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</si>
  <si>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</si>
  <si>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</si>
  <si>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</si>
  <si>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</si>
  <si>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</si>
  <si>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</si>
  <si>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</si>
  <si>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</si>
  <si>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</si>
  <si>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</si>
  <si>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</si>
  <si>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</si>
  <si>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</si>
  <si>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</si>
  <si>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</si>
  <si>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</si>
  <si>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</si>
  <si>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</si>
  <si>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</si>
  <si>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</si>
  <si>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</si>
  <si>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</si>
  <si>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</si>
  <si>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</si>
  <si>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</si>
  <si>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</si>
  <si>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</si>
  <si>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</si>
  <si>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</si>
  <si>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</si>
  <si>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</si>
  <si>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</si>
  <si>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</si>
  <si>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</si>
  <si>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</si>
  <si>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</si>
  <si>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</si>
  <si>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</si>
  <si>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</si>
  <si>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</si>
  <si>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</si>
  <si>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</si>
  <si>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</si>
  <si>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</si>
  <si>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</si>
  <si>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</si>
  <si>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</si>
  <si>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</si>
  <si>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</si>
  <si>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</si>
  <si>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</si>
  <si>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</si>
  <si>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</si>
  <si>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</si>
  <si>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</si>
  <si>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</si>
  <si>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</si>
  <si>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</si>
  <si>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</si>
  <si>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</si>
  <si>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</si>
  <si>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</si>
  <si>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</si>
  <si>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</si>
  <si>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</si>
  <si>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</si>
  <si>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</si>
  <si>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</si>
  <si>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</si>
  <si>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</si>
  <si>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</si>
  <si>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</si>
  <si>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</si>
  <si>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</si>
  <si>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</si>
  <si>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</si>
  <si>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</si>
  <si>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</si>
  <si>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</si>
  <si>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</si>
  <si>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</si>
  <si>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</si>
  <si>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</si>
  <si>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</si>
  <si>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</si>
  <si>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</si>
  <si>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</si>
  <si>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</si>
  <si>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</si>
  <si>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</si>
  <si>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</si>
  <si>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</si>
  <si>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</si>
  <si>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</si>
  <si>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</si>
  <si>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</si>
  <si>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</si>
  <si>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</si>
  <si>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</si>
  <si>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</si>
  <si>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</si>
  <si>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</si>
  <si>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</si>
  <si>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</si>
  <si>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</si>
  <si>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</si>
  <si>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</si>
  <si>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</si>
  <si>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</si>
  <si>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</si>
  <si>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</si>
  <si>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</si>
  <si>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</si>
  <si>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</si>
  <si>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</si>
  <si>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</si>
  <si>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</si>
  <si>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</si>
  <si>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</si>
  <si>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</si>
  <si>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</si>
  <si>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</si>
  <si>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</si>
  <si>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</si>
  <si>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</si>
  <si>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</si>
  <si>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</si>
  <si>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</si>
  <si>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</si>
  <si>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</si>
  <si>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</si>
  <si>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</si>
  <si>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</si>
  <si>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</si>
  <si>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</si>
  <si>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</si>
  <si>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</si>
  <si>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</si>
  <si>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</si>
  <si>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</si>
  <si>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</si>
  <si>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</si>
  <si>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</si>
  <si>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</si>
  <si>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</si>
  <si>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</si>
  <si>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</si>
  <si>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</si>
  <si>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</si>
  <si>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</si>
  <si>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</si>
  <si>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</si>
  <si>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</si>
  <si>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</si>
  <si>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</si>
  <si>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</si>
  <si>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</si>
  <si>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</si>
  <si>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</si>
  <si>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</si>
  <si>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</si>
  <si>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</si>
  <si>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</si>
  <si>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</si>
  <si>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</si>
  <si>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</si>
  <si>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</si>
  <si>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</si>
  <si>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</si>
  <si>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</si>
  <si>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</si>
  <si>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</si>
  <si>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</si>
  <si>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</si>
  <si>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</si>
  <si>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</si>
  <si>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</si>
  <si>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</si>
  <si>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</si>
  <si>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</si>
  <si>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</si>
  <si>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</si>
  <si>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</si>
  <si>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</si>
  <si>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</si>
  <si>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</si>
  <si>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</si>
  <si>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</si>
  <si>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</si>
  <si>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</si>
  <si>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</si>
  <si>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</si>
  <si>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</si>
  <si>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</si>
  <si>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</si>
  <si>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</si>
  <si>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</si>
  <si>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</si>
  <si>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</si>
  <si>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</si>
  <si>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</si>
  <si>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</si>
  <si>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</si>
  <si>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</si>
  <si>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</si>
  <si>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</si>
  <si>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</si>
  <si>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</si>
  <si>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</si>
  <si>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</si>
  <si>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</si>
  <si>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</si>
  <si>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</si>
  <si>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</si>
  <si>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</si>
  <si>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</si>
  <si>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</si>
  <si>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</si>
  <si>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</si>
  <si>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</si>
  <si>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</si>
  <si>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</si>
  <si>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</si>
  <si>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</si>
  <si>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</si>
  <si>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</si>
  <si>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</si>
  <si>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</si>
  <si>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</si>
  <si>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</si>
  <si>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</si>
  <si>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</si>
  <si>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</si>
  <si>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</si>
  <si>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</si>
  <si>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</si>
  <si>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</si>
  <si>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</si>
  <si>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</si>
  <si>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</si>
  <si>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</si>
  <si>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</si>
  <si>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</si>
  <si>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</si>
  <si>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</si>
  <si>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</si>
  <si>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</si>
  <si>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</si>
  <si>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</si>
  <si>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</si>
  <si>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</si>
  <si>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</si>
  <si>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</si>
  <si>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</si>
  <si>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</si>
  <si>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</si>
  <si>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</si>
  <si>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</si>
  <si>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</si>
  <si>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</si>
  <si>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</si>
  <si>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</si>
  <si>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</si>
  <si>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</si>
  <si>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</si>
  <si>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</si>
  <si>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</si>
  <si>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</si>
  <si>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</si>
  <si>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</si>
  <si>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</si>
  <si>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</si>
  <si>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</si>
  <si>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</si>
  <si>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</si>
  <si>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</si>
  <si>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</si>
  <si>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</si>
  <si>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</si>
  <si>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</si>
  <si>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</si>
  <si>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</si>
  <si>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</si>
  <si>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</si>
  <si>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</si>
  <si>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</si>
  <si>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</si>
  <si>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</si>
  <si>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</si>
  <si>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</si>
  <si>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</si>
  <si>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</si>
  <si>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</si>
  <si>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</si>
  <si>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</si>
  <si>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</si>
  <si>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</si>
  <si>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</si>
  <si>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</si>
  <si>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</si>
  <si>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</si>
  <si>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</si>
  <si>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</si>
  <si>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</si>
  <si>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</si>
  <si>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</si>
  <si>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</si>
  <si>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</si>
  <si>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</si>
  <si>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</si>
  <si>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</si>
  <si>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</si>
  <si>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</si>
  <si>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</si>
  <si>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</si>
  <si>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</si>
  <si>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</si>
  <si>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</si>
  <si>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</si>
  <si>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</si>
  <si>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</si>
  <si>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</si>
  <si>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</si>
  <si>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</si>
  <si>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</si>
  <si>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</si>
  <si>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</si>
  <si>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</si>
  <si>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</si>
  <si>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</si>
  <si>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</si>
  <si>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</si>
  <si>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</si>
  <si>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</si>
  <si>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</si>
  <si>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</si>
  <si>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</si>
  <si>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</si>
  <si>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</si>
  <si>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</si>
  <si>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</si>
  <si>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</si>
  <si>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</si>
  <si>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</si>
  <si>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</si>
  <si>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</si>
  <si>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</si>
  <si>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</si>
  <si>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</si>
  <si>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</si>
  <si>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</si>
  <si>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</si>
  <si>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</si>
  <si>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</si>
  <si>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</si>
  <si>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</si>
  <si>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</si>
  <si>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</si>
  <si>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</si>
  <si>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</si>
  <si>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</si>
  <si>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</si>
  <si>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</si>
  <si>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</si>
  <si>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</si>
  <si>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</si>
  <si>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</si>
  <si>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</si>
  <si>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</si>
  <si>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</si>
  <si>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</si>
  <si>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</si>
  <si>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</si>
  <si>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</si>
  <si>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</si>
  <si>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</si>
  <si>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</si>
  <si>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</si>
  <si>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</si>
  <si>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</si>
  <si>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</si>
  <si>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80 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</si>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</sst>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335.27760358796513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2.668923611054197E-2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45998.226029513891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45998.226029513891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45998.226029513891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45998.226029513891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45998.226029513891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45998.226029513891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45998.226029513891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45998.226029513891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45998.226029513891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45998.226029513891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45998.226029513891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45998.226029513891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45998.226029513891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45998.226029513891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45998.226029513891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45998.226029513891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45998.226029513891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45998.226029513891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45998.226029513891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45998.226029513891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45998.226029513891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45998.226029513891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45998.226029513891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45998.226029513891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45998.226029513891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45998.226029513891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45998.226029513891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45998.226029513891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45998.226029513891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45998.226029513891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45998.226029513891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45998.226029513891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45998.226029513891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45998.226029513891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45998.226029513891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45998.226029513891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45998.226029513891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45998.226029513891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45998.226029513891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45998.226029513891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45998.226029513891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45998.226029513891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45998.226029513891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45998.226029513891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45998.226029513891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45998.226029513891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45998.226029513891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45998.226029513891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45998.226029513891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45998.226029513891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45998.226029513891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45998.226029513891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45998.226029513891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45998.226029513891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45998.226029513891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45998.226029513891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45998.226029513891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45998.226029513891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45998.226029513891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45998.226029513891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45998.226029513891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45998.226029513891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45998.226029513891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45998.226029513891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45998.226029513891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45998.226029513891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45998.226029513891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45998.226029513891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45998.226029513891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45998.226029513891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45998.226029513891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45998.226029513891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45998.226029513891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45998.226029513891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45998.226029513891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45998.226029513891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45998.226029513891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45998.226029513891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45998.226029513891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45998.226029513891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45998.226029513891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45998.226029513891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45998.226029513891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45998.226029513891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45998.226029513891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45998.226029513891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45998.226029513891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45998.226029513891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45998.226029513891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45998.226029513891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45998.226029513891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45998.226029513891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45998.226029513891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45998.226029513891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45998.226029513891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45998.226029513891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45998.226029513891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45998.226029513891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45998.226029513891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45998.226029513891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45998.226029513891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45998.226029513891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45998.226029513891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45998.226029513891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45998.226029513891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45998.226029513891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45998.226029513891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45998.226029513891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45998.226029513891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45998.226029513891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45998.226029513891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45998.226029513891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45998.226029513891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45998.226029513891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45998.226029513891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45998.226029513891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45998.226029513891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45998.226029513891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45998.226029513891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45998.226029513891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45998.226029513891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45998.226029513891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45998.226029513891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45998.226029513891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45998.226029513891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45998.226029513891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45998.226029513891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45998.226029513891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45998.226029513891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45998.226029513891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45998.226029513891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45998.226029513891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45998.226029513891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45998.226029513891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45998.226029513891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45998.226029513891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45998.226029513891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45998.226029513891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45998.226029513891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45998.226029513891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45998.226029513891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45998.226029513891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45998.226029513891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45998.226029513891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45998.226029513891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45998.226029513891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45998.226029513891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45998.226029513891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45998.226029513891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45998.226029513891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45998.226029513891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45998.226029513891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45998.226029513891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45998.226029513891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45998.226029513891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45998.226029513891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45998.226029513891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45998.226029513891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45998.226029513891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45998.226029513891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45998.226029513891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45998.226029513891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45998.226029513891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45998.226029513891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45998.226029513891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45998.226029513891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45998.226029513891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45998.226029513891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45998.226029513891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45998.226029513891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45998.226029513891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45998.226029513891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45998.226029513891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45998.226029513891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45998.226029513891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45998.226029513891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45998.226029513891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45998.226029513891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45998.226029513891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45998.226029513891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45998.226029513891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45998.226029513891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45998.226029513891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45998.226029513891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45998.226029513891</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F11" sqref="F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173.2261915509298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13.838610532409803</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0.87064756944891997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22584</v>
      </c>
      <c r="E6" s="18" t="s">
        <v>39119</v>
      </c>
      <c r="F6" s="97">
        <v>45998.094317129631</v>
      </c>
      <c r="G6" s="98">
        <f ca="1">IFERROR(NOW()-F6,"-")</f>
        <v>0.13171238426002674</v>
      </c>
      <c r="H6" s="97">
        <v>45998.089178240742</v>
      </c>
      <c r="I6" s="18" t="str">
        <f>IFERROR(VLOOKUP(D6,DB!A:F,6,0),"")</f>
        <v>Power cube</v>
      </c>
      <c r="J6" s="18" t="str">
        <f>IFERROR(VLOOKUP(D6,DB!A:G,7,0),"")</f>
        <v>In progress+No BB Design</v>
      </c>
      <c r="K6" s="19" t="s">
        <v>39122</v>
      </c>
      <c r="L6" s="18" t="str">
        <f>IFERROR(VLOOKUP(D6,DB!A:I,9,0),"")</f>
        <v>Latis</v>
      </c>
    </row>
    <row r="7" spans="1:12" ht="31.5" customHeight="1">
      <c r="A7" s="96"/>
      <c r="B7" s="18" t="str">
        <f>IFERROR(VLOOKUP(D7,DB!A:K,11,0),"")</f>
        <v/>
      </c>
      <c r="C7" s="18"/>
      <c r="D7" s="58"/>
      <c r="E7" s="18"/>
      <c r="F7" s="97"/>
      <c r="G7" s="98">
        <f ca="1">IFERROR(NOW()-F7,"-")</f>
        <v>45998.226029513891</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45998.226029513891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45998.226029513891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45998.226029513891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45998.226029513891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45998.226029513891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45998.226029513891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45998.226029513891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45998.226029513891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45998.226029513891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45998.226029513891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45998.226029513891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45998.226029513891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45998.226029513891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45998.226029513891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45998.226029513891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45998.226029513891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45998.226029513891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45998.226029513891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45998.226029513891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45998.226029513891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45998.226029513891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45998.226029513891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45998.226029513891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45998.226029513891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45998.226029513891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45998.226029513891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45998.226029513891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45998.226029513891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45998.226029513891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45998.226029513891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45998.226029513891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45998.226029513891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45998.226029513891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45998.226029513891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45998.226029513891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45998.226029513891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45998.226029513891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45998.226029513891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45998.226029513891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45998.226029513891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45998.226029513891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45998.226029513891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45998.226029513891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45998.226029513891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45998.226029513891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45998.226029513891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45998.226029513891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45998.226029513891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45998.226029513891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45998.226029513891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45998.226029513891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45998.226029513891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45998.226029513891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45998.226029513891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45998.226029513891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45998.226029513891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45998.226029513891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45998.226029513891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45998.226029513891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45998.226029513891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45998.226029513891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45998.226029513891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45998.226029513891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45998.226029513891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45998.226029513891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45998.226029513891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45998.226029513891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45998.226029513891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45998.226029513891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45998.226029513891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45998.226029513891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45998.226029513891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45998.226029513891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45998.226029513891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45998.226029513891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45998.226029513891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45998.226029513891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45998.226029513891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45998.226029513891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45998.226029513891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45998.226029513891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45998.226029513891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45998.226029513891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45998.226029513891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45998.226029513891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45998.226029513891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45998.226029513891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45998.226029513891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45998.226029513891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45998.226029513891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45998.226029513891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45998.226029513891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45998.226029513891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45998.226029513891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45998.226029513891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45998.226029513891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45998.226029513891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45998.226029513891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45998.226029513891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45998.226029513891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45998.226029513891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45998.226029513891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45998.226029513891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45998.226029513891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45998.226029513891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45998.226029513891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45998.226029513891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45998.226029513891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45998.226029513891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45998.226029513891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45998.226029513891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45998.226029513891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45998.226029513891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45998.226029513891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45998.226029513891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45998.226029513891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45998.226029513891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45998.226029513891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45998.226029513891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45998.226029513891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45998.226029513891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45998.226029513891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45998.226029513891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45998.226029513891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45998.226029513891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45998.226029513891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45998.226029513891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45998.226029513891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45998.226029513891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45998.226029513891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45998.226029513891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45998.226029513891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45998.226029513891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45998.226029513891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45998.226029513891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45998.226029513891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45998.226029513891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45998.226029513891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45998.226029513891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45998.226029513891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45998.226029513891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45998.226029513891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45998.226029513891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45998.226029513891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45998.226029513891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45998.226029513891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45998.226029513891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45998.226029513891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45998.226029513891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45998.226029513891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45998.226029513891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45998.226029513891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45998.226029513891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45998.226029513891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45998.226029513891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45998.226029513891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45998.226029513891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45998.226029513891</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45998.226029513891</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45998.226029513891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45998.226029513891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45998.226029513891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45998.226029513891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45998.226029513891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45998.226029513891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45998.226029513891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45998.226029513891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45998.226029513891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45998.226029513891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45998.226029513891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45998.226029513891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45998.226029513891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45998.226029513891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45998.226029513891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45998.226029513891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45998.226029513891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45998.226029513891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45998.226029513891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45998.226029513891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45998.226029513891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45998.226029513891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45998.226029513891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45998.226029513891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45998.226029513891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45998.226029513891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45998.226029513891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45998.226029513891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45998.226029513891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45998.226029513891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45998.226029513891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45998.226029513891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45998.226029513891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45998.226029513891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45998.226029513891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45998.226029513891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45998.226029513891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45998.226029513891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45998.226029513891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45998.226029513891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45998.226029513891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45998.226029513891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45998.226029513891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45998.226029513891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45998.226029513891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45998.226029513891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45998.226029513891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45998.226029513891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45998.226029513891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45998.226029513891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45998.226029513891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45998.226029513891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45998.226029513891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45998.226029513891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45998.226029513891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45998.226029513891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45998.226029513891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45998.226029513891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45998.226029513891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45998.226029513891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45998.226029513891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45998.226029513891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45998.226029513891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45998.226029513891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45998.226029513891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45998.226029513891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45998.226029513891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45998.226029513891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45998.226029513891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45998.226029513891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45998.226029513891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45998.226029513891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45998.226029513891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45998.226029513891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45998.226029513891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45998.226029513891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45998.226029513891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45998.226029513891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45998.226029513891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45998.226029513891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45998.226029513891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45998.226029513891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45998.226029513891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45998.226029513891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45998.226029513891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45998.226029513891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45998.226029513891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45998.226029513891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45998.226029513891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45998.226029513891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45998.226029513891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45998.226029513891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45998.226029513891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45998.226029513891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45998.226029513891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45998.226029513891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45998.226029513891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45998.226029513891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45998.226029513891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45998.226029513891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45998.226029513891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45998.226029513891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45998.226029513891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45998.226029513891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45998.226029513891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45998.226029513891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45998.226029513891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45998.226029513891</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45998.226029513891</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45998.226029513891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45998.226029513891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45998.226029513891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45998.226029513891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45998.226029513891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45998.226029513891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45998.226029513891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45998.226029513891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45998.226029513891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45998.226029513891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45998.226029513891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45998.226029513891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45998.226029513891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45998.226029513891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45998.226029513891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45998.226029513891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45998.226029513891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45998.226029513891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45998.226029513891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45998.226029513891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45998.226029513891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45998.226029513891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45998.226029513891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45998.226029513891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45998.226029513891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45998.226029513891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45998.226029513891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45998.226029513891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45998.226029513891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45998.226029513891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45998.226029513891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45998.226029513891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45998.226029513891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45998.226029513891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45998.226029513891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45998.226029513891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45998.226029513891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45998.226029513891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45998.226029513891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45998.226029513891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45998.226029513891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45998.226029513891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45998.226029513891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45998.226029513891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45998.226029513891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45998.226029513891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45998.226029513891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45998.226029513891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45998.226029513891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45998.226029513891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45998.226029513891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45998.226029513891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45998.226029513891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45998.226029513891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45998.226029513891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45998.226029513891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45998.226029513891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45998.226029513891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45998.226029513891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45998.226029513891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45998.226029513891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45998.226029513891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45998.226029513891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45998.226029513891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45998.226029513891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45998.226029513891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45998.226029513891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45998.226029513891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45998.226029513891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45998.226029513891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45998.226029513891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45998.226029513891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45998.226029513891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45998.226029513891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45998.226029513891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45998.226029513891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45998.226029513891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45998.226029513891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45998.226029513891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45998.226029513891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45998.226029513891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45998.226029513891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45998.226029513891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45998.226029513891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45998.226029513891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45998.226029513891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45998.226029513891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45998.226029513891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45998.226029513891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45998.226029513891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45998.226029513891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45998.226029513891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45998.226029513891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45998.226029513891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45998.226029513891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45998.226029513891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45998.226029513891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45998.226029513891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45998.226029513891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45998.226029513891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45998.226029513891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45998.226029513891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45998.226029513891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45998.226029513891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45998.226029513891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45998.226029513891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45998.226029513891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45998.226029513891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45998.226029513891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45998.226029513891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45998.226029513891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45998.226029513891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45998.226029513891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45998.226029513891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45998.226029513891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45998.226029513891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45998.226029513891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45998.226029513891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45998.226029513891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45998.226029513891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45998.226029513891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45998.226029513891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45998.226029513891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45998.226029513891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45998.226029513891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45998.226029513891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45998.226029513891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45998.226029513891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45998.226029513891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45998.226029513891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45998.226029513891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45998.226029513891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45998.226029513891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45998.226029513891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45998.226029513891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45998.226029513891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45998.226029513891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45998.226029513891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45998.226029513891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45998.226029513891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45998.226029513891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45998.226029513891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45998.226029513891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45998.226029513891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45998.226029513891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45998.226029513891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45998.226029513891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45998.226029513891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45998.226029513891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45998.226029513891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45998.226029513891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45998.226029513891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45998.226029513891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45998.226029513891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45998.226029513891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45998.226029513891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45998.226029513891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45998.226029513891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45998.226029513891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45998.226029513891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45998.226029513891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45998.226029513891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45998.226029513891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45998.226029513891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45998.226029513891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45998.226029513891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45998.226029513891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45998.226029513891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45998.226029513891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45998.226029513891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45998.226029513891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45998.226029513891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45998.226029513891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45998.226029513891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45998.226029513891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45998.226029513891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45998.226029513891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45998.226029513891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45998.226029513891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45998.226029513891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45998.226029513891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45998.226029513891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45998.226029513891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45998.226029513891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45998.226029513891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45998.226029513891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45998.226029513891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45998.226029513891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45998.226029513891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45998.226029513891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45998.226029513891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45998.226029513891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45998.226029513891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45998.226029513891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45998.226029513891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45998.226029513891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45998.226029513891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45998.226029513891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45998.226029513891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45998.226029513891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45998.226029513891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45998.226029513891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45998.226029513891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45998.226029513891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45998.226029513891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45998.226029513891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45998.226029513891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45998.226029513891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45998.226029513891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45998.226029513891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45998.226029513891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45998.226029513891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45998.226029513891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45998.226029513891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45998.226029513891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45998.226029513891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45998.226029513891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45998.226029513891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45998.226029513891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45998.226029513891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45998.226029513891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45998.226029513891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45998.226029513891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45998.226029513891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45998.226029513891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45998.226029513891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45998.226029513891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45998.226029513891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45998.226029513891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45998.226029513891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45998.226029513891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45998.226029513891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45998.226029513891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45998.226029513891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45998.226029513891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45998.226029513891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45998.226029513891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45998.226029513891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45998.226029513891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45998.226029513891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45998.226029513891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45998.226029513891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45998.226029513891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45998.226029513891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45998.226029513891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45998.226029513891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45998.226029513891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45998.226029513891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45998.226029513891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45998.226029513891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45998.226029513891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45998.226029513891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45998.226029513891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45998.226029513891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45998.226029513891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45998.226029513891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45998.226029513891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45998.226029513891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45998.226029513891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45998.226029513891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45998.226029513891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45998.226029513891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45998.226029513891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45998.226029513891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45998.226029513891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45998.226029513891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45998.226029513891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45998.226029513891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45998.226029513891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45998.226029513891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45998.226029513891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45998.226029513891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45998.226029513891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45998.226029513891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45998.226029513891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45998.226029513891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45998.226029513891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45998.226029513891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45998.226029513891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45998.226029513891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45998.226029513891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45998.226029513891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45998.226029513891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45998.226029513891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45998.226029513891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45998.226029513891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45998.226029513891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45998.226029513891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45998.226029513891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45998.226029513891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45998.226029513891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45998.226029513891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45998.226029513891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45998.226029513891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45998.226029513891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45998.226029513891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45998.226029513891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45998.226029513891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45998.226029513891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45998.226029513891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45998.226029513891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45998.226029513891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45998.226029513891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45998.226029513891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45998.226029513891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45998.226029513891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45998.226029513891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45998.226029513891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45998.226029513891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45998.226029513891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45998.226029513891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45998.226029513891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45998.226029513891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45998.226029513891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45998.226029513891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45998.226029513891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45998.226029513891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45998.226029513891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45998.226029513891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45998.226029513891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45998.226029513891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45998.226029513891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45998.226029513891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45998.226029513891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45998.226029513891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45998.226029513891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45998.226029513891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45998.226029513891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45998.226029513891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45998.226029513891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45998.226029513891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45998.226029513891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45998.226029513891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45998.226029513891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45998.226029513891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45998.226029513891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45998.226029513891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45998.226029513891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45998.226029513891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45998.226029513891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45998.226029513891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45998.226029513891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45998.226029513891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45998.226029513891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45998.226029513891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45998.226029513891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45998.226029513891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45998.226029513891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45998.226029513891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45998.226029513891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45998.226029513891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45998.226029513891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45998.226029513891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45998.226029513891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45998.226029513891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45998.226029513891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45998.226029513891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45998.226029513891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45998.226029513891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45998.226029513891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45998.226029513891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45998.226029513891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45998.226029513891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45998.226029513891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45998.226029513891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45998.226029513891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45998.226029513891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45998.226029513891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45998.226029513891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45998.226029513891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45998.226029513891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45998.226029513891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45998.226029513891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45998.226029513891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45998.226029513891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45998.226029513891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45998.226029513891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45998.226029513891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45998.226029513891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45998.226029513891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45998.226029513891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45998.226029513891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45998.226029513891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45998.226029513891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45998.226029513891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45998.226029513891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45998.226029513891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45998.226029513891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45998.226029513891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45998.226029513891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45998.226029513891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45998.226029513891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45998.226029513891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45998.226029513891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45998.226029513891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45998.226029513891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45998.226029513891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45998.226029513891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45998.226029513891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45998.226029513891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45998.226029513891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45998.226029513891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45998.226029513891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45998.226029513891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45998.226029513891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45998.226029513891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45998.226029513891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45998.226029513891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45998.226029513891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45998.226029513891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45998.226029513891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45998.226029513891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45998.226029513891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45998.226029513891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45998.226029513891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45998.226029513891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45998.226029513891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45998.226029513891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45998.226029513891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45998.226029513891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45998.226029513891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45998.226029513891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45998.226029513891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45998.226029513891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45998.226029513891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45998.226029513891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45998.226029513891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45998.226029513891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45998.226029513891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45998.226029513891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45998.226029513891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45998.226029513891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45998.226029513891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45998.226029513891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45998.226029513891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45998.226029513891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45998.226029513891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45998.226029513891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45998.226029513891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45998.226029513891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45998.226029513891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45998.226029513891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45998.226029513891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45998.226029513891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45998.226029513891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45998.226029513891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45998.226029513891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45998.226029513891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45998.226029513891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45998.226029513891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45998.226029513891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45998.226029513891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45998.226029513891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45998.226029513891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45998.226029513891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45998.226029513891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45998.226029513891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45998.226029513891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45998.226029513891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45998.226029513891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45998.226029513891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45998.226029513891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45998.226029513891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45998.226029513891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45998.226029513891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45998.226029513891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45998.226029513891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45998.226029513891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45998.226029513891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45998.226029513891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45998.226029513891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45998.226029513891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45998.226029513891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45998.226029513891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45998.226029513891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45998.226029513891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45998.226029513891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45998.226029513891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45998.226029513891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45998.226029513891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45998.226029513891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45998.226029513891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45998.226029513891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45998.226029513891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45998.226029513891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45998.226029513891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45998.226029513891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45998.226029513891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45998.226029513891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45998.226029513891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45998.226029513891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45998.226029513891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45998.226029513891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45998.226029513891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45998.226029513891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45998.226029513891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45998.226029513891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45998.226029513891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45998.226029513891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45998.226029513891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45998.226029513891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45998.226029513891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45998.226029513891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45998.226029513891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45998.226029513891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45998.226029513891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45998.226029513891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45998.226029513891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45998.226029513891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45998.226029513891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45998.226029513891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45998.226029513891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45998.226029513891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45998.226029513891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45998.226029513891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45998.226029513891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45998.226029513891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45998.226029513891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45998.226029513891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45998.226029513891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45998.226029513891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45998.226029513891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45998.226029513891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45998.226029513891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45998.226029513891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45998.226029513891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45998.226029513891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45998.226029513891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45998.226029513891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45998.226029513891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45998.226029513891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45998.226029513891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45998.226029513891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45998.226029513891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45998.226029513891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45998.226029513891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45998.226029513891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45998.226029513891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45998.226029513891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45998.226029513891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45998.226029513891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45998.226029513891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45998.226029513891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45998.226029513891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45998.226029513891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45998.226029513891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45998.226029513891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45998.226029513891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45998.226029513891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45998.226029513891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45998.226029513891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45998.226029513891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45998.226029513891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45998.226029513891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45998.226029513891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45998.226029513891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45998.226029513891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45998.226029513891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45998.226029513891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45998.226029513891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45998.226029513891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45998.226029513891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45998.226029513891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45998.226029513891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45998.226029513891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45998.226029513891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45998.226029513891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45998.226029513891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45998.226029513891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45998.226029513891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45998.226029513891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45998.226029513891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45998.226029513891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45998.226029513891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45998.226029513891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45998.226029513891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45998.226029513891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45998.226029513891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45998.226029513891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45998.226029513891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45998.226029513891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45998.226029513891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45998.226029513891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45998.226029513891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45998.226029513891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45998.226029513891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45998.226029513891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45998.226029513891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45998.226029513891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45998.226029513891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45998.226029513891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45998.226029513891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45998.226029513891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45998.226029513891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45998.226029513891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45998.226029513891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45998.226029513891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45998.226029513891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45998.226029513891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45998.226029513891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45998.226029513891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45998.226029513891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45998.226029513891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45998.226029513891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45998.226029513891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45998.226029513891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45998.226029513891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45998.226029513891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45998.226029513891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45998.226029513891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45998.226029513891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45998.226029513891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45998.226029513891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45998.226029513891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45998.226029513891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45998.226029513891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45998.226029513891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45998.226029513891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45998.226029513891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45998.226029513891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45998.226029513891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45998.226029513891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45998.226029513891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45998.226029513891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45998.226029513891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45998.226029513891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45998.226029513891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45998.226029513891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45998.226029513891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45998.226029513891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45998.226029513891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45998.226029513891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45998.226029513891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45998.226029513891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45998.226029513891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45998.226029513891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45998.226029513891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45998.226029513891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45998.226029513891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45998.226029513891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45998.226029513891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45998.226029513891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45998.226029513891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45998.226029513891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45998.226029513891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45998.226029513891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45998.226029513891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45998.226029513891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45998.226029513891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45998.226029513891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45998.226029513891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45998.226029513891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45998.226029513891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45998.226029513891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45998.226029513891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45998.226029513891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45998.226029513891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45998.226029513891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45998.226029513891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45998.226029513891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45998.226029513891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45998.226029513891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45998.226029513891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45998.226029513891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45998.226029513891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45998.226029513891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45998.226029513891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45998.226029513891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45998.226029513891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45998.226029513891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45998.226029513891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45998.226029513891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45998.226029513891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45998.226029513891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45998.226029513891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45998.226029513891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45998.226029513891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45998.226029513891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45998.226029513891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45998.226029513891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45998.226029513891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45998.226029513891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45998.226029513891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45998.226029513891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45998.226029513891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45998.226029513891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45998.226029513891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45998.226029513891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45998.226029513891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45998.226029513891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45998.226029513891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45998.226029513891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45998.226029513891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45998.226029513891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45998.226029513891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45998.226029513891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45998.226029513891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45998.226029513891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45998.226029513891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45998.226029513891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45998.226029513891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45998.226029513891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45998.226029513891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45998.226029513891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45998.226029513891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45998.226029513891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45998.226029513891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45998.226029513891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45998.226029513891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45998.226029513891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45998.226029513891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45998.226029513891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45998.226029513891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45998.226029513891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45998.226029513891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45998.226029513891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45998.226029513891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45998.226029513891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45998.226029513891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45998.226029513891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45998.226029513891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45998.226029513891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45998.226029513891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45998.226029513891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45998.226029513891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45998.226029513891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45998.226029513891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45998.226029513891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45998.226029513891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45998.226029513891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45998.226029513891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45998.226029513891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45998.226029513891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45998.226029513891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45998.226029513891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45998.226029513891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45998.226029513891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45998.226029513891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45998.226029513891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45998.226029513891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45998.226029513891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45998.226029513891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45998.226029513891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45998.226029513891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45998.226029513891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45998.226029513891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45998.226029513891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45998.226029513891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45998.226029513891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45998.226029513891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45998.226029513891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45998.226029513891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45998.226029513891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45998.226029513891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45998.226029513891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45998.226029513891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45998.226029513891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45998.226029513891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45998.226029513891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45998.226029513891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45998.226029513891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45998.226029513891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45998.226029513891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45998.226029513891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45998.226029513891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45998.226029513891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45998.226029513891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45998.226029513891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45998.226029513891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45998.226029513891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45998.226029513891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45998.226029513891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45998.226029513891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45998.226029513891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45998.226029513891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45998.226029513891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45998.226029513891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45998.226029513891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45998.226029513891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45998.226029513891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45998.226029513891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45998.226029513891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45998.226029513891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45998.226029513891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45998.226029513891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45998.226029513891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45998.226029513891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45998.226029513891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45998.226029513891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45998.226029513891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45998.226029513891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45998.226029513891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45998.226029513891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45998.226029513891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45998.226029513891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45998.226029513891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45998.226029513891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45998.226029513891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45998.226029513891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45998.226029513891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45998.226029513891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45998.226029513891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45998.226029513891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45998.226029513891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45998.226029513891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45998.226029513891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45998.226029513891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45998.226029513891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45998.226029513891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45998.226029513891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45998.226029513891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45998.226029513891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45998.226029513891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45998.226029513891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45998.226029513891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45998.226029513891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45998.226029513891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45998.226029513891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45998.226029513891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45998.226029513891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45998.226029513891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45998.226029513891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45998.226029513891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45998.226029513891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45998.226029513891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45998.226029513891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45998.226029513891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45998.226029513891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45998.226029513891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45998.226029513891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45998.226029513891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45998.226029513891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45998.226029513891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45998.226029513891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45998.226029513891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45998.226029513891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45998.226029513891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45998.226029513891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45998.226029513891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45998.226029513891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45998.226029513891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45998.226029513891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45998.226029513891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45998.226029513891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45998.226029513891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45998.226029513891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45998.226029513891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45998.226029513891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45998.226029513891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45998.226029513891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45998.226029513891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45998.226029513891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45998.226029513891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45998.226029513891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45998.226029513891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45998.226029513891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45998.226029513891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45998.226029513891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45998.226029513891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45998.226029513891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45998.226029513891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45998.226029513891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45998.226029513891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45998.226029513891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45998.226029513891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45998.226029513891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45998.226029513891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45998.226029513891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45998.226029513891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45998.226029513891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45998.226029513891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45998.226029513891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45998.226029513891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45998.226029513891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45998.226029513891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45998.226029513891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45998.226029513891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45998.226029513891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45998.226029513891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45998.226029513891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45998.226029513891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45998.226029513891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45998.226029513891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45998.226029513891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45998.226029513891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45998.226029513891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45998.226029513891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45998.226029513891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45998.226029513891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45998.226029513891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45998.226029513891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45998.226029513891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45998.226029513891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45998.226029513891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45998.226029513891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45998.226029513891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45998.226029513891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45998.226029513891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45998.226029513891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45998.226029513891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45998.226029513891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45998.226029513891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45998.226029513891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45998.226029513891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45998.226029513891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45998.226029513891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45998.226029513891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45998.226029513891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45998.226029513891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45998.226029513891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45998.226029513891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45998.226029513891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45998.226029513891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45998.226029513891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294.74531192129507</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0.73402719907608116</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0.6926961805584142</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45998.226029513891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45998.226029513891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45998.226029513891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45998.226029513891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45998.226029513891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45998.226029513891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45998.226029513891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45998.226029513891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45998.226029513891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45998.226029513891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45998.226029513891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45998.226029513891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45998.226029513891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45998.226029513891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45998.226029513891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45998.226029513891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45998.226029513891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45998.226029513891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45998.226029513891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45998.226029513891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45998.226029513891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45998.226029513891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45998.226029513891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45998.226029513891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45998.226029513891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45998.226029513891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45998.226029513891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45998.226029513891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45998.226029513891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45998.226029513891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45998.226029513891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45998.226029513891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45998.226029513891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45998.226029513891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45998.226029513891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45998.226029513891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45998.226029513891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45998.226029513891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45998.226029513891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45998.226029513891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45998.226029513891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45998.226029513891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45998.226029513891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45998.226029513891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45998.226029513891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45998.226029513891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45998.226029513891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45998.226029513891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45998.226029513891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45998.226029513891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45998.226029513891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45998.226029513891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45998.226029513891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45998.226029513891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45998.226029513891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45998.226029513891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45998.226029513891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45998.226029513891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45998.226029513891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45998.226029513891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45998.226029513891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45998.226029513891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45998.226029513891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45998.226029513891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45998.226029513891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45998.226029513891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45998.226029513891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45998.226029513891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45998.226029513891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45998.226029513891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45998.226029513891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45998.226029513891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45998.226029513891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45998.226029513891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45998.226029513891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45998.226029513891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45998.226029513891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45998.226029513891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45998.226029513891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45998.226029513891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45998.226029513891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45998.226029513891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45998.226029513891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45998.226029513891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45998.226029513891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45998.226029513891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45998.226029513891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45998.226029513891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45998.226029513891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45998.226029513891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45998.226029513891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45998.226029513891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45998.226029513891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45998.226029513891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45998.226029513891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45998.226029513891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45998.226029513891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45998.226029513891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45998.226029513891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45998.226029513891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45998.226029513891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45998.226029513891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45998.226029513891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45998.226029513891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45998.226029513891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45998.226029513891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45998.226029513891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45998.226029513891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45998.226029513891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45998.226029513891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45998.226029513891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45998.226029513891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45998.226029513891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45998.226029513891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45998.226029513891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45998.226029513891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45998.226029513891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45998.226029513891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45998.226029513891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45998.226029513891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45998.226029513891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45998.226029513891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45998.226029513891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45998.226029513891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45998.226029513891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45998.226029513891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45998.226029513891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45998.226029513891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45998.226029513891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45998.226029513891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45998.226029513891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45998.226029513891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45998.226029513891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45998.226029513891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45998.226029513891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45998.226029513891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45998.226029513891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45998.226029513891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45998.226029513891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45998.226029513891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45998.226029513891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45998.226029513891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45998.226029513891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45998.226029513891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45998.226029513891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45998.226029513891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45998.226029513891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45998.226029513891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45998.226029513891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45998.226029513891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45998.226029513891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45998.226029513891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45998.226029513891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45998.226029513891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45998.226029513891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45998.226029513891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45998.226029513891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45998.226029513891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45998.226029513891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45998.226029513891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45998.226029513891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45998.226029513891</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106.39396932870295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72.037152199074626</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49.564918402778858</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16.852730902777694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1.1185410879625124</v>
      </c>
      <c r="H6" s="38">
        <v>45997.093599537038</v>
      </c>
      <c r="I6" s="37" t="str">
        <f>IFERROR(VLOOKUP(D6,DB!A:F,6,0),"")</f>
        <v>SCECO</v>
      </c>
      <c r="J6" s="37" t="str">
        <f>IFERROR(VLOOKUP(D6,DB!A:G,7,0),"")</f>
        <v>In progress</v>
      </c>
      <c r="K6" s="37" t="s">
        <v>39138</v>
      </c>
      <c r="L6" s="37" t="str">
        <f>IFERROR(VLOOKUP(D6,DB!A:I,9,0),"")</f>
        <v>Latis</v>
      </c>
    </row>
    <row r="7" spans="1:13">
      <c r="A7" s="37"/>
      <c r="B7" s="159" t="str">
        <f>IFERROR(VLOOKUP(D7,DB!A:K,11,0),"")</f>
        <v/>
      </c>
      <c r="C7" s="37"/>
      <c r="D7" s="37"/>
      <c r="E7" s="37"/>
      <c r="F7" s="38"/>
      <c r="G7" s="131">
        <f ca="1">IFERROR(NOW()-F7,"")</f>
        <v>45998.226029513891</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45998.226029513891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45998.226029513891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45998.226029513891</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45998.226029513891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45998.226029513891</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45998.226029513891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45998.226029513891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45998.226029513891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45998.226029513891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45998.226029513891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45998.226029513891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45998.226029513891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45998.226029513891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45998.226029513891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45998.226029513891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45998.226029513891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45998.226029513891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45998.226029513891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45998.226029513891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45998.226029513891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45998.226029513891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45998.226029513891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45998.226029513891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45998.226029513891</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45998.226029513891</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45998.226029513891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45998.226029513891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45998.226029513891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45998.226029513891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45998.226029513891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45998.226029513891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45998.226029513891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45998.226029513891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45998.226029513891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45998.226029513891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45998.226029513891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45998.226029513891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45998.226029513891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45998.226029513891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45998.226029513891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45998.226029513891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45998.226029513891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45998.226029513891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45998.226029513891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45998.226029513891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45998.226029513891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45998.226029513891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45998.226029513891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45998.226029513891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45998.226029513891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45998.226029513891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45998.226029513891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45998.226029513891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45998.226029513891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45998.226029513891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45998.226029513891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45998.226029513891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45998.226029513891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45998.226029513891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45998.226029513891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45998.226029513891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45998.226029513891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45998.226029513891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45998.226029513891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45998.226029513891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45998.226029513891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45998.226029513891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45998.226029513891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45998.226029513891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45998.226029513891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45998.226029513891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45998.226029513891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45998.226029513891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45998.226029513891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45998.226029513891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45998.226029513891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45998.226029513891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45998.226029513891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45998.226029513891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45998.226029513891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45998.226029513891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45998.226029513891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45998.226029513891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45998.226029513891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45998.226029513891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45998.226029513891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45998.226029513891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45998.226029513891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45998.226029513891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45998.226029513891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45998.226029513891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45998.226029513891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45998.226029513891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45998.226029513891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45998.226029513891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45998.226029513891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45998.226029513891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45998.226029513891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45998.226029513891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45998.226029513891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45998.226029513891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45998.226029513891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45998.226029513891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45998.226029513891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45998.226029513891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45998.226029513891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45998.226029513891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45998.226029513891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45998.226029513891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45998.226029513891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45998.226029513891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45998.226029513891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45998.226029513891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45998.226029513891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45998.226029513891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45998.226029513891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45998.226029513891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45998.226029513891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45998.226029513891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45998.226029513891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45998.226029513891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45998.226029513891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45998.226029513891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45998.226029513891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45998.226029513891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45998.226029513891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45998.226029513891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45998.226029513891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45998.226029513891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45998.226029513891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45998.226029513891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45998.226029513891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45998.226029513891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45998.226029513891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45998.226029513891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45998.226029513891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45998.226029513891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45998.226029513891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45998.226029513891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45998.226029513891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45998.226029513891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45998.226029513891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45998.226029513891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45998.226029513891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45998.226029513891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45998.226029513891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45998.226029513891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45998.226029513891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45998.226029513891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45998.226029513891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45998.226029513891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45998.226029513891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45998.226029513891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45998.226029513891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45998.226029513891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45998.226029513891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45998.226029513891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45998.226029513891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45998.226029513891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45998.226029513891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45998.226029513891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45998.226029513891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45998.226029513891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45998.226029513891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45998.226029513891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45998.226029513891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45998.226029513891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45998.226029513891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45998.226029513891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45998.226029513891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45998.226029513891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45998.226029513891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45998.226029513891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45998.226029513891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45998.226029513891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45998.226029513891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45998.226029513891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45998.226029513891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45998.226029513891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45998.226029513891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45998.226029513891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45998.226029513891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45998.226029513891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45998.226029513891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45998.226029513891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45998.226029513891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45998.226029513891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45998.226029513891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45998.226029513891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45998.226029513891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45998.226029513891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45998.226029513891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45998.226029513891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45998.226029513891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45998.226029513891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45998.226029513891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45998.226029513891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45998.226029513891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45998.226029513891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45998.226029513891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45998.226029513891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45998.226029513891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45998.226029513891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45998.226029513891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45998.226029513891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45998.226029513891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45998.226029513891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45998.226029513891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45998.226029513891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45998.226029513891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45998.226029513891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45998.226029513891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45998.226029513891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45998.226029513891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45998.226029513891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45998.226029513891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45998.226029513891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45998.226029513891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45998.226029513891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45998.226029513891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45998.226029513891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45998.226029513891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45998.226029513891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45998.226029513891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45998.226029513891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45998.226029513891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45998.226029513891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45998.226029513891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45998.226029513891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45998.226029513891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45998.226029513891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45998.226029513891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45998.226029513891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45998.226029513891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45998.226029513891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45998.226029513891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45998.226029513891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45998.226029513891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45998.226029513891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45998.226029513891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45998.226029513891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45998.226029513891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45998.226029513891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45998.226029513891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45998.226029513891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45998.226029513891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45998.226029513891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45998.226029513891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45998.226029513891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45998.226029513891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45998.226029513891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45998.226029513891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45998.226029513891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45998.226029513891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45998.226029513891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45998.226029513891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45998.226029513891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45998.226029513891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45998.226029513891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45998.226029513891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45998.226029513891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45998.226029513891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45998.226029513891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45998.226029513891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45998.226029513891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45998.226029513891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45998.226029513891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45998.226029513891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45998.226029513891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45998.226029513891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45998.226029513891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45998.226029513891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45998.226029513891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45998.226029513891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45998.226029513891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45998.226029513891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45998.226029513891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45998.226029513891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45998.226029513891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45998.226029513891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45998.226029513891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45998.226029513891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45998.226029513891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45998.226029513891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45998.226029513891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45998.226029513891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45998.226029513891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45998.226029513891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45998.226029513891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45998.226029513891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45998.226029513891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45998.226029513891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45998.226029513891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45998.226029513891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45998.226029513891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45998.226029513891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45998.226029513891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45998.226029513891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45998.226029513891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45998.226029513891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45998.226029513891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45998.226029513891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45998.226029513891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45998.226029513891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45998.226029513891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45998.226029513891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45998.226029513891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45998.226029513891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45998.226029513891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45998.226029513891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45998.226029513891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45998.226029513891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45998.226029513891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45998.226029513891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45998.226029513891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45998.226029513891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45998.226029513891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45998.226029513891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45998.226029513891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45998.226029513891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45998.226029513891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45998.226029513891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45998.226029513891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45998.226029513891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45998.226029513891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45998.226029513891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45998.226029513891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45998.226029513891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45998.226029513891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45998.226029513891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45998.226029513891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45998.226029513891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45998.226029513891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45998.226029513891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45998.226029513891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45998.226029513891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45998.226029513891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45998.226029513891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45998.226029513891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45998.226029513891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45998.226029513891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45998.226029513891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45998.226029513891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45998.226029513891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45998.226029513891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45998.226029513891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45998.226029513891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45998.226029513891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45998.226029513891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45998.226029513891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45998.226029513891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45998.226029513891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45998.226029513891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45998.226029513891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45998.226029513891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45998.226029513891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45998.226029513891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45998.226029513891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45998.226029513891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45998.226029513891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45998.226029513891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45998.226029513891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45998.226029513891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45998.226029513891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45998.226029513891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45998.226029513891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45998.226029513891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45998.226029513891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45998.226029513891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45998.226029513891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45998.226029513891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45998.226029513891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45998.226029513891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45998.226029513891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45998.226029513891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45998.226029513891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45998.226029513891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45998.226029513891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45998.226029513891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45998.226029513891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45998.226029513891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45998.226029513891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45998.226029513891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45998.226029513891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45998.226029513891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45998.226029513891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45998.226029513891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45998.226029513891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45998.226029513891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45998.226029513891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45998.226029513891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45998.226029513891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45998.226029513891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45998.226029513891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45998.226029513891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45998.226029513891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45998.226029513891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45998.226029513891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45998.226029513891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45998.226029513891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45998.226029513891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45998.226029513891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45998.226029513891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45998.226029513891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45998.226029513891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45998.226029513891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45998.226029513891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45998.226029513891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45998.226029513891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45998.226029513891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45998.226029513891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45998.226029513891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45998.226029513891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45998.226029513891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45998.226029513891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45998.226029513891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45998.226029513891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45998.226029513891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45998.226029513891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45998.226029513891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45998.226029513891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45998.226029513891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45998.226029513891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45998.226029513891</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45998.226029513891</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2025-12-07T02:27:31Z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