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903" documentId="120_S{2AC9BD13-BADA-5192-A53E-5A8FF88502F6}" xr6:coauthVersionLast="47" xr6:coauthVersionMax="47" xr10:uidLastSave="{C48232EB-2349-4447-B752-34B14C8290BB}"/>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<sst xmlns="http://schemas.openxmlformats.org/spreadsheetml/2006/main" count="181507" uniqueCount="39130">
  <si>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</si>
  <si>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</si>
  <si>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</si>
  <si>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</si>
  <si>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</si>
  <si>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</si>
  <si>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</si>
  <si>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</si>
  <si>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</si>
  <si>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</si>
  <si>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</si>
  <si>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</si>
  <si>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</si>
  <si>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</si>
  <si>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</si>
  <si>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</si>
  <si>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</si>
  <si>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</si>
  <si>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</si>
  <si>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</si>
  <si>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</si>
  <si>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</si>
  <si>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</si>
  <si>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</si>
  <si>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</si>
  <si>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</si>
  <si>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</si>
  <si>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</si>
  <si>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</si>
  <si>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</si>
  <si>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</si>
  <si>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</si>
  <si>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</si>
  <si>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</si>
  <si>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</si>
  <si>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</si>
  <si>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</si>
  <si>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</si>
  <si>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</si>
  <si>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</si>
  <si>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</si>
  <si>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</si>
  <si>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</si>
  <si>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</si>
  <si>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</si>
  <si>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</si>
  <si>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</si>
  <si>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</si>
  <si>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</si>
  <si>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</si>
  <si>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</si>
  <si>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</si>
  <si>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</si>
  <si>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</si>
  <si>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</si>
  <si>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</si>
  <si>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</si>
  <si>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</si>
  <si>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</si>
  <si>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</si>
  <si>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</si>
  <si>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</si>
  <si>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</si>
  <si>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</si>
  <si>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</si>
  <si>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</si>
  <si>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</si>
  <si>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</si>
  <si>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</si>
  <si>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</si>
  <si>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</si>
  <si>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</si>
  <si>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</si>
  <si>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</si>
  <si>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</si>
  <si>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</si>
  <si>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</si>
  <si>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</si>
  <si>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</si>
  <si>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</si>
  <si>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</si>
  <si>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</si>
  <si>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</si>
  <si>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</si>
  <si>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</si>
  <si>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</si>
  <si>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</si>
  <si>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</si>
  <si>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</si>
  <si>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</si>
  <si>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</si>
  <si>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</si>
  <si>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</si>
  <si>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</si>
  <si>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</si>
  <si>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</si>
  <si>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</si>
  <si>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</si>
  <si>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</si>
  <si>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</si>
  <si>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</si>
  <si>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</si>
  <si>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</si>
  <si>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</si>
  <si>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</si>
  <si>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</si>
  <si>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</si>
  <si>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</si>
  <si>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</si>
  <si>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</si>
  <si>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</si>
  <si>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</si>
  <si>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</si>
  <si>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</si>
  <si>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</si>
  <si>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</si>
  <si>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</si>
  <si>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</si>
  <si>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</si>
  <si>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</si>
  <si>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</si>
  <si>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</si>
  <si>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</si>
  <si>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</si>
  <si>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</si>
  <si>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</si>
  <si>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</si>
  <si>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</si>
  <si>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</si>
  <si>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</si>
  <si>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</si>
  <si>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</si>
  <si>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</si>
  <si>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</si>
  <si>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</si>
  <si>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</si>
  <si>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</si>
  <si>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</si>
  <si>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</si>
  <si>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</si>
  <si>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</si>
  <si>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</si>
  <si>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</si>
  <si>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</si>
  <si>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</si>
  <si>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</si>
  <si>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</si>
  <si>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</si>
  <si>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</si>
  <si>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</si>
  <si>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</si>
  <si>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</si>
  <si>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</si>
  <si>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</si>
  <si>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</si>
  <si>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</si>
  <si>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</si>
  <si>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</si>
  <si>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</si>
  <si>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</si>
  <si>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</si>
  <si>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</si>
  <si>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</si>
  <si>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</si>
  <si>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</si>
  <si>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</si>
  <si>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</si>
  <si>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</si>
  <si>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</si>
  <si>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</si>
  <si>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</si>
  <si>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</si>
  <si>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</si>
  <si>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</si>
  <si>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</si>
  <si>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</si>
  <si>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</si>
  <si>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</si>
  <si>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</si>
  <si>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</si>
  <si>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</si>
  <si>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</si>
  <si>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</si>
  <si>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</si>
  <si>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</si>
  <si>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</si>
  <si>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</si>
  <si>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</si>
  <si>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</si>
  <si>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</si>
  <si>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</si>
  <si>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</si>
  <si>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</si>
  <si>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</si>
  <si>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</si>
  <si>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</si>
  <si>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</si>
  <si>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</si>
  <si>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</si>
  <si>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</si>
  <si>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</si>
  <si>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</si>
  <si>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</si>
  <si>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</si>
  <si>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</si>
  <si>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</si>
  <si>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</si>
  <si>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</si>
  <si>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</si>
  <si>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</si>
  <si>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</si>
  <si>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</si>
  <si>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</si>
  <si>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</si>
  <si>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</si>
  <si>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</si>
  <si>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</si>
  <si>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</si>
  <si>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</si>
  <si>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</si>
  <si>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</si>
  <si>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</si>
  <si>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</si>
  <si>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</si>
  <si>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</si>
  <si>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</si>
  <si>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</si>
  <si>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</si>
  <si>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</si>
  <si>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</si>
  <si>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</si>
  <si>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</si>
  <si>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</si>
  <si>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</si>
  <si>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</si>
  <si>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</si>
  <si>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</si>
  <si>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</si>
  <si>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</si>
  <si>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</si>
  <si>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</si>
  <si>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</si>
  <si>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</si>
  <si>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</si>
  <si>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</si>
  <si>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</si>
  <si>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</si>
  <si>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</si>
  <si>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</si>
  <si>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</si>
  <si>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</si>
  <si>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</si>
  <si>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</si>
  <si>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</si>
  <si>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</si>
  <si>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</si>
  <si>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</si>
  <si>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</si>
  <si>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</si>
  <si>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</si>
  <si>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</si>
  <si>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</si>
  <si>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</si>
  <si>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</si>
  <si>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</si>
  <si>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</si>
  <si>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</si>
  <si>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</si>
  <si>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</si>
  <si>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</si>
  <si>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</si>
  <si>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</si>
  <si>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</si>
  <si>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</si>
  <si>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</si>
  <si>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</si>
  <si>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</si>
  <si>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</si>
  <si>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</si>
  <si>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</si>
  <si>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</si>
  <si>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</si>
  <si>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</si>
  <si>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</si>
  <si>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</si>
  <si>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</si>
  <si>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</si>
  <si>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</si>
  <si>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</si>
  <si>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</si>
  <si>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</si>
  <si>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</si>
  <si>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</si>
  <si>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</si>
  <si>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</si>
  <si>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</si>
  <si>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</si>
  <si>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</si>
  <si>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</si>
  <si>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</si>
  <si>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</si>
  <si>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</si>
  <si>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</si>
  <si>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</si>
  <si>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</si>
  <si>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</si>
  <si>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</si>
  <si>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</si>
  <si>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</si>
  <si>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</si>
  <si>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</si>
  <si>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</si>
  <si>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</si>
  <si>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</si>
  <si>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</si>
  <si>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</si>
  <si>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</si>
  <si>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</si>
  <si>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</si>
  <si>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</si>
  <si>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</si>
  <si>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</si>
  <si>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</si>
  <si>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</si>
  <si>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</si>
  <si>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</si>
  <si>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</si>
  <si>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</si>
  <si>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</si>
  <si>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</si>
  <si>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</si>
  <si>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</si>
  <si>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</si>
  <si>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</si>
  <si>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</si>
  <si>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</si>
  <si>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</si>
  <si>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</si>
  <si>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</si>
  <si>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</si>
  <si>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</si>
  <si>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</si>
  <si>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</si>
  <si>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</si>
  <si>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</si>
  <si>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</si>
  <si>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</si>
  <si>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</si>
  <si>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</si>
  <si>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</si>
  <si>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</si>
  <si>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</si>
  <si>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</si>
  <si>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</si>
  <si>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</si>
  <si>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</si>
  <si>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</si>
  <si>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</si>
  <si>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</si>
  <si>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</si>
  <si>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</si>
  <si>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</si>
  <si>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</si>
  <si>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</si>
  <si>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</si>
  <si>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</si>
  <si>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</si>
  <si>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</si>
  <si>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</si>
  <si>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</si>
  <si>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</si>
  <si>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</si>
  <si>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</si>
  <si>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</si>
  <si>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</si>
  <si>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</si>
  <si>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</si>
  <si>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</si>
  <si>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</si>
  <si>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</si>
  <si>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</si>
  <si>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</si>
  <si>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</si>
  <si>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</si>
  <si>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</si>
  <si>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</si>
  <si>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</si>
  <si>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</si>
  <si>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</si>
  <si>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</si>
  <si>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</si>
  <si>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</si>
  <si>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</si>
  <si>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</si>
  <si>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</si>
  <si>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</si>
  <si>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</si>
  <si>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</si>
  <si>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</si>
  <si>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</si>
  <si>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</si>
  <si>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</si>
  <si>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</si>
  <si>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</si>
  <si>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</si>
  <si>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</si>
  <si>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</si>
  <si>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</si>
  <si>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</si>
  <si>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</si>
  <si>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</si>
  <si>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</si>
  <si>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</si>
  <si>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</si>
  <si>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</si>
  <si>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</si>
  <si>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</si>
  <si>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</si>
  <si>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</si>
  <si>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</si>
  <si>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</si>
  <si>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</si>
  <si>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</si>
  <si>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</si>
  <si>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</si>
  <si>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</si>
  <si>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</si>
  <si>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</si>
  <si>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</si>
  <si>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</si>
  <si>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</si>
  <si>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</si>
  <si>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</si>
  <si>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</si>
  <si>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</si>
  <si>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</si>
  <si>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</si>
  <si>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</si>
  <si>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</si>
  <si>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</si>
  <si>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</si>
  <si>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</si>
  <si>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</si>
  <si>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</si>
  <si>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</si>
  <si>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</si>
  <si>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</si>
  <si>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</si>
  <si>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</si>
  <si>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</si>
  <si>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</si>
  <si>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</si>
  <si>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</si>
  <si>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</si>
  <si>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</si>
  <si>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</si>
  <si>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</si>
  <si>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</si>
  <si>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</si>
  <si>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</si>
  <si>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</si>
  <si>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</si>
  <si>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</si>
  <si>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</si>
  <si>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</si>
  <si>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</si>
  <si>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</si>
  <si>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</si>
  <si>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</si>
  <si>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</si>
  <si>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</si>
  <si>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</si>
  <si>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</si>
  <si>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</si>
  <si>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</si>
  <si>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</si>
  <si>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</si>
  <si>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</si>
  <si>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</si>
  <si>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</si>
  <si>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</si>
  <si>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</si>
  <si>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</si>
  <si>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</si>
  <si>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</si>
  <si>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</si>
  <si>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</si>
  <si>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</si>
  <si>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</si>
  <si>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</si>
  <si>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</si>
  <si>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</si>
  <si>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</si>
  <si>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</si>
  <si>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</si>
  <si>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</si>
  <si>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</si>
  <si>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</si>
  <si>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</si>
  <si>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</si>
  <si>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</si>
  <si>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</si>
  <si>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</si>
  <si>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</si>
  <si>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</si>
  <si>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</si>
  <si>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</si>
  <si>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</si>
  <si>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</si>
  <si>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</si>
  <si>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</si>
  <si>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</si>
  <si>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</si>
  <si>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</si>
  <si>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</si>
  <si>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</si>
  <si>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</si>
  <si>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</si>
  <si>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</si>
  <si>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</si>
  <si>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</si>
  <si>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</si>
  <si>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</si>
  <si>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</si>
  <si>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</si>
  <si>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</si>
  <si>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</si>
  <si>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</si>
  <si>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</si>
  <si>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</si>
  <si>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</si>
  <si>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</si>
  <si>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</si>
  <si>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</si>
  <si>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</si>
  <si>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</si>
  <si>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</si>
  <si>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</si>
  <si>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</si>
  <si>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</si>
  <si>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</si>
  <si>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</si>
  <si>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</si>
  <si>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</si>
  <si>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</si>
  <si>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</si>
  <si>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</si>
  <si>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</si>
  <si>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</si>
  <si>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</si>
  <si>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</si>
  <si>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</si>
  <si>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</si>
  <si>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</si>
  <si>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</si>
  <si>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</si>
  <si>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</si>
  <si>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</si>
  <si>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</si>
  <si>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</si>
  <si>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</si>
  <si>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</si>
  <si>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</si>
  <si>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</si>
  <si>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</si>
  <si>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</si>
  <si>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</si>
  <si>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</si>
  <si>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</si>
  <si>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</si>
  <si>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</si>
  <si>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</si>
  <si>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</si>
  <si>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</si>
  <si>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</si>
  <si>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</si>
  <si>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</si>
  <si>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</si>
  <si>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</si>
  <si>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</si>
  <si>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</si>
  <si>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</si>
  <si>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</si>
  <si>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</si>
  <si>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</si>
  <si>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</si>
  <si>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</si>
  <si>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</si>
  <si>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</si>
  <si>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</si>
  <si>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</si>
  <si>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</si>
  <si>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</si>
  <si>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</si>
  <si>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</si>
  <si>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</si>
  <si>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</si>
  <si>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</si>
  <si>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</si>
  <si>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</si>
  <si>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</si>
  <si>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</si>
  <si>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</si>
  <si>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</si>
  <si>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</si>
  <si>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</si>
  <si>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</si>
  <si>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</si>
  <si>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</si>
  <si>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</si>
  <si>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</si>
  <si>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</si>
  <si>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</si>
  <si>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</si>
  <si>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</si>
  <si>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</si>
  <si>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</si>
  <si>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</si>
  <si>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</si>
  <si>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</si>
  <si>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</si>
  <si>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</si>
  <si>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</si>
  <si>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</si>
  <si>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</si>
  <si>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</si>
  <si>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</si>
  <si>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</si>
  <si>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</si>
  <si>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</si>
  <si>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</si>
  <si>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</si>
  <si>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</si>
  <si>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</si>
  <si>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</si>
  <si>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</si>
  <si>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</si>
  <si>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</si>
  <si>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</si>
  <si>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</si>
  <si>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</si>
  <si>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</si>
  <si>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</si>
  <si>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</si>
  <si>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</si>
  <si>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</si>
  <si>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</si>
  <si>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</si>
  <si>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</si>
  <si>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</si>
  <si>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</si>
  <si>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</si>
  <si>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</si>
  <si>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</si>
  <si>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</si>
  <si>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</si>
  <si>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</si>
  <si>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</si>
  <si>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</si>
  <si>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</si>
  <si>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</si>
  <si>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</si>
  <si>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</si>
  <si>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</si>
  <si>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</si>
  <si>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</si>
  <si>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</si>
  <si>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</si>
  <si>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</si>
  <si>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</si>
  <si>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</si>
  <si>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</si>
  <si>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</si>
  <si>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</si>
  <si>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</si>
  <si>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</si>
  <si>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</si>
  <si>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</si>
  <si>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</si>
  <si>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</si>
  <si>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</si>
  <si>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</si>
  <si>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</si>
  <si>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</si>
  <si>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</si>
  <si>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</si>
  <si>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</si>
  <si>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</si>
  <si>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</si>
  <si>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</si>
  <si>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</si>
  <si>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</si>
  <si>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</si>
  <si>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</si>
  <si>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</si>
  <si>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</si>
  <si>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</si>
  <si>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</si>
  <si>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</si>
  <si>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</si>
  <si>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</si>
  <si>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</si>
  <si>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</si>
  <si>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</si>
  <si>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</si>
  <si>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</si>
  <si>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</si>
  <si>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</si>
  <si>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</si>
  <si>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</si>
  <si>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</si>
  <si>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</si>
  <si>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</si>
  <si>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</si>
  <si>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</si>
  <si>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</si>
  <si>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</si>
  <si>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</si>
  <si>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</si>
  <si>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</si>
  <si>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</si>
  <si>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</si>
  <si>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</si>
  <si>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</si>
  <si>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</si>
  <si>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</si>
  <si>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</si>
  <si>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</si>
  <si>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</si>
  <si>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</si>
  <si>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</si>
  <si>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</si>
  <si>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</si>
  <si>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</si>
  <si>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</si>
  <si>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</si>
  <si>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</si>
  <si>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</si>
  <si>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</si>
  <si>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</si>
  <si>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</si>
  <si>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</si>
  <si>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</si>
  <si>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</si>
  <si>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</si>
  <si>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</si>
  <si>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</si>
  <si>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</si>
  <si>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</si>
  <si>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</si>
  <si>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</si>
  <si>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</si>
  <si>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</si>
  <si>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</si>
  <si>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</si>
  <si>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</si>
  <si>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</si>
  <si>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</si>
  <si>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</si>
  <si>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</si>
  <si>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</si>
  <si>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</si>
  <si>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</si>
  <si>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</si>
  <si>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</si>
  <si>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</si>
  <si>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</si>
  <si>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</si>
  <si>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</si>
  <si>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</si>
  <si>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</si>
  <si>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</si>
  <si>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</si>
  <si>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</si>
  <si>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</si>
  <si>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</si>
  <si>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</si>
  <si>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</si>
  <si>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</si>
  <si>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</si>
  <si>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</si>
  <si>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</si>
  <si>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</si>
  <si>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</si>
  <si>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</si>
  <si>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</si>
  <si>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</si>
  <si>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</si>
  <si>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</si>
  <si>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</si>
  <si>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</si>
  <si>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</si>
  <si>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</si>
  <si>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</si>
  <si>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</si>
  <si>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</si>
  <si>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</si>
  <si>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</si>
  <si>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</si>
  <si>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</si>
  <si>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</si>
  <si>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</si>
  <si>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</si>
  <si>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</si>
  <si>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</si>
  <si>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</si>
  <si>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</si>
  <si>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</si>
  <si>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</si>
  <si>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</si>
  <si>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</si>
  <si>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</si>
  <si>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</si>
  <si>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</si>
  <si>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</si>
  <si>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</si>
  <si>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</si>
  <si>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</si>
  <si>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</si>
  <si>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</si>
  <si>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</si>
  <si>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</si>
  <si>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</si>
  <si>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</si>
  <si>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</si>
  <si>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</si>
  <si>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</si>
  <si>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</si>
  <si>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</si>
  <si>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</si>
  <si>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</si>
  <si>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</si>
  <si>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</si>
  <si>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</si>
  <si>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</si>
  <si>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</si>
  <si>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</si>
  <si>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</si>
  <si>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</si>
  <si>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</si>
  <si>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</si>
  <si>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</si>
  <si>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</si>
  <si>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</si>
  <si>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</si>
  <si>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</si>
  <si>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</si>
  <si>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</si>
  <si>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</si>
  <si>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</si>
  <si>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</si>
  <si>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</si>
  <si>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</si>
  <si>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</si>
  <si>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</si>
  <si>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</si>
  <si>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</si>
  <si>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</si>
  <si>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</si>
  <si>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</si>
  <si>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</si>
  <si>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</si>
  <si>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</si>
  <si>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</si>
  <si>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</si>
  <si>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</si>
  <si>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</si>
  <si>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</si>
  <si>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</si>
  <si>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</si>
  <si>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</si>
  <si>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</si>
  <si>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</si>
  <si>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</si>
  <si>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</si>
  <si>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</si>
  <si>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</si>
  <si>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</si>
  <si>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</si>
  <si>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</si>
  <si>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</si>
  <si>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</si>
  <si>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</si>
  <si>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</si>
  <si>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</si>
  <si>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</si>
  <si>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</si>
  <si>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</si>
  <si>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</si>
  <si>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</si>
  <si>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</si>
  <si>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</si>
  <si>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</si>
  <si>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</si>
  <si>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</si>
  <si>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</si>
  <si>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</si>
  <si>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</si>
  <si>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</si>
  <si>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</si>
  <si>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</si>
  <si>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</si>
  <si>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</si>
  <si>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</si>
  <si>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</si>
  <si>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</si>
  <si>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</si>
  <si>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</si>
  <si>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</si>
  <si>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</si>
  <si>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</si>
  <si>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</si>
  <si>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</si>
  <si>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</si>
  <si>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</si>
  <si>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</si>
  <si>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</si>
  <si>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</si>
  <si>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</si>
  <si>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</si>
  <si>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</si>
  <si>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</si>
  <si>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</si>
  <si>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</si>
  <si>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</si>
  <si>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</si>
  <si>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</si>
  <si>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</si>
  <si>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</si>
  <si>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</si>
  <si>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</si>
  <si>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</si>
  <si>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</si>
  <si>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</si>
  <si>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</si>
  <si>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</si>
  <si>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</si>
  <si>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</si>
  <si>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</si>
  <si>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</si>
  <si>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</si>
  <si>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</si>
  <si>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</si>
  <si>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</si>
  <si>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</si>
  <si>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</si>
  <si>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</si>
  <si>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</si>
  <si>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</si>
  <si>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</si>
  <si>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</si>
  <si>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</si>
  <si>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</si>
  <si>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</si>
  <si>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</si>
  <si>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</si>
  <si>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</si>
  <si>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</si>
  <si>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</si>
  <si>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</si>
  <si>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</si>
  <si>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</si>
  <si>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</si>
  <si>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</si>
  <si>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</si>
  <si>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</si>
  <si>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</si>
  <si>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</si>
  <si>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</si>
  <si>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</si>
  <si>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</si>
  <si>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</si>
  <si>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</si>
  <si>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</si>
  <si>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</si>
  <si>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</si>
  <si>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</si>
  <si>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</si>
  <si>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</si>
  <si>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</si>
  <si>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</si>
  <si>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</si>
  <si>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</si>
  <si>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</si>
  <si>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</si>
  <si>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</si>
  <si>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</si>
  <si>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</si>
  <si>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</si>
  <si>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</si>
  <si>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</si>
  <si>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</si>
  <si>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</si>
  <si>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</si>
  <si>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</si>
  <si>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</si>
  <si>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</si>
  <si>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</si>
  <si>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</si>
  <si>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</si>
  <si>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</si>
  <si>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</si>
  <si>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</si>
  <si>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</si>
  <si>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</si>
  <si>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</si>
  <si>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</si>
  <si>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</si>
  <si>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</si>
  <si>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</si>
  <si>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</si>
  <si>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</si>
  <si>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</si>
  <si>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</si>
  <si>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</si>
  <si>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</si>
  <si>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</si>
  <si>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</si>
  <si>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</si>
  <si>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</si>
  <si>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</si>
  <si>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</si>
  <si>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</si>
  <si>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</si>
  <si>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</si>
  <si>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</si>
  <si>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</si>
  <si>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</si>
  <si>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</si>
  <si>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</si>
  <si>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</si>
  <si>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</si>
  <si>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</si>
  <si>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</si>
  <si>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</si>
  <si>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</si>
  <si>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</si>
  <si>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</si>
  <si>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</si>
  <si>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</si>
  <si>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</si>
  <si>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</si>
  <si>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</si>
  <si>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</si>
  <si>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</si>
  <si>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</si>
  <si>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</si>
  <si>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</si>
  <si>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</si>
  <si>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</si>
  <si>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</si>
  <si>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</si>
  <si>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</si>
  <si>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</si>
  <si>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</si>
  <si>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</si>
  <si>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</si>
  <si>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</si>
  <si>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</si>
  <si>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</si>
  <si>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</si>
  <si>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</si>
  <si>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</si>
  <si>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</si>
  <si>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</si>
  <si>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</si>
  <si>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</si>
  <si>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</si>
  <si>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</si>
  <si>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</si>
  <si>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</si>
  <si>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</si>
  <si>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</si>
  <si>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</si>
  <si>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</si>
  <si>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</si>
  <si>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</si>
  <si>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</si>
  <si>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</si>
  <si>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</si>
  <si>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</si>
  <si>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</si>
  <si>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</si>
  <si>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</si>
  <si>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</si>
  <si>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</si>
  <si>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</si>
  <si>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</si>
  <si>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</si>
  <si>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</si>
  <si>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</si>
  <si>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</si>
  <si>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</si>
  <si>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</si>
  <si>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</si>
  <si>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</si>
  <si>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</si>
  <si>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</si>
  <si>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</si>
  <si>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</si>
  <si>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</si>
  <si>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</si>
  <si>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</si>
  <si>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</si>
  <si>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</si>
  <si>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</si>
  <si>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</si>
  <si>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</si>
  <si>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</si>
  <si>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</si>
  <si>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</si>
  <si>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</si>
  <si>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</si>
  <si>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</si>
  <si>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</si>
  <si>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</si>
  <si>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</si>
  <si>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</si>
  <si>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</si>
  <si>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</si>
  <si>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</si>
  <si>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</si>
  <si>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</si>
  <si>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</si>
  <si>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</si>
  <si>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</si>
  <si>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</si>
  <si>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</si>
  <si>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</si>
  <si>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</si>
  <si>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</si>
  <si>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</si>
  <si>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</si>
  <si>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</si>
  <si>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</si>
  <si>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</si>
  <si>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</si>
  <si>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</si>
  <si>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</si>
  <si>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</si>
  <si>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</si>
  <si>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</si>
  <si>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</si>
  <si>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</si>
  <si>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</si>
  <si>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</si>
  <si>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</si>
  <si>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</si>
  <si>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</si>
  <si>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</si>
  <si>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</si>
  <si>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</si>
  <si>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</si>
  <si>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</si>
  <si>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</si>
  <si>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</si>
  <si>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</si>
  <si>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</si>
  <si>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</si>
  <si>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</si>
  <si>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</si>
  <si>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</si>
  <si>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</si>
  <si>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</si>
  <si>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</si>
  <si>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</si>
  <si>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</si>
  <si>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</si>
  <si>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</si>
  <si>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</si>
  <si>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</si>
  <si>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</si>
  <si>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</si>
  <si>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</si>
  <si>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</si>
  <si>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</si>
  <si>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</si>
  <si>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</si>
  <si>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</si>
  <si>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</si>
  <si>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</si>
  <si>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</si>
  <si>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</si>
  <si>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</si>
  <si>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</si>
  <si>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</si>
  <si>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</si>
  <si>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</si>
  <si>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</si>
  <si>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</si>
  <si>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</si>
  <si>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</si>
  <si>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</si>
  <si>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</si>
  <si>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</si>
  <si>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</si>
  <si>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</si>
  <si>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</si>
  <si>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</si>
  <si>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</si>
  <si>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</si>
  <si>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</si>
  <si>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</si>
  <si>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</si>
  <si>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</si>
  <si>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</si>
  <si>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</si>
  <si>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</si>
  <si>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</si>
  <si>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</si>
  <si>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</si>
  <si>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</si>
  <si>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</si>
  <si>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</si>
  <si>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</si>
  <si>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</si>
  <si>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</si>
  <si>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</si>
  <si>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</si>
  <si>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</si>
  <si>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</si>
  <si>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</si>
  <si>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</si>
  <si>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</si>
  <si>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</si>
  <si>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</si>
  <si>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</si>
  <si>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</si>
  <si>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</si>
  <si>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</si>
  <si>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</si>
  <si>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</si>
  <si>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</si>
  <si>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</si>
  <si>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</si>
  <si>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</si>
  <si>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</si>
  <si>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</si>
  <si>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</si>
  <si>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</si>
  <si>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</si>
  <si>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</si>
  <si>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</si>
  <si>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</si>
  <si>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</si>
  <si>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</si>
  <si>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</si>
  <si>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</si>
  <si>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</si>
  <si>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</si>
  <si>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</si>
  <si>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</si>
  <si>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</si>
  <si>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</si>
  <si>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</si>
  <si>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</si>
  <si>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</si>
  <si>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</si>
  <si>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</si>
  <si>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</si>
  <si>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</si>
  <si>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</si>
  <si>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</si>
  <si>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</si>
  <si>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</si>
  <si>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</si>
  <si>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</si>
  <si>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</si>
  <si>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</si>
  <si>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</si>
  <si>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</si>
  <si>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</si>
  <si>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</si>
  <si>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</si>
  <si>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</si>
  <si>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</si>
  <si>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</si>
  <si>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</si>
  <si>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</si>
  <si>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</si>
  <si>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</si>
  <si>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</si>
  <si>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</si>
  <si>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</si>
  <si>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</si>
  <si>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</si>
  <si>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</si>
  <si>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</si>
  <si>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</si>
  <si>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</si>
  <si>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</si>
  <si>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</si>
  <si>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</si>
  <si>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</si>
  <si>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</si>
  <si>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</si>
  <si>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</si>
  <si>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</si>
  <si>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</si>
  <si>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</si>
  <si>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</si>
  <si>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</si>
  <si>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</si>
  <si>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</si>
  <si>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</si>
  <si>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</si>
  <si>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</si>
  <si>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</si>
  <si>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</si>
  <si>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</si>
  <si>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</si>
  <si>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</si>
  <si>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</si>
  <si>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</si>
  <si>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</si>
  <si>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</si>
  <si>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</si>
  <si>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</si>
  <si>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</si>
  <si>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</si>
  <si>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</si>
  <si>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</si>
  <si>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</si>
  <si>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</si>
  <si>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</si>
  <si>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</si>
  <si>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</si>
  <si>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</si>
  <si>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</si>
  <si>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</si>
  <si>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</si>
  <si>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</si>
  <si>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</si>
  <si>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</si>
  <si>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</si>
  <si>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</si>
  <si>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</si>
  <si>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</si>
  <si>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</si>
  <si>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</si>
  <si>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</si>
  <si>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</si>
  <si>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</si>
  <si>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</si>
  <si>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</si>
  <si>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</si>
  <si>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</si>
  <si>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</si>
  <si>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</si>
  <si>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</si>
  <si>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</si>
  <si>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</si>
  <si>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</si>
  <si>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</si>
  <si>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</si>
  <si>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</si>
  <si>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</si>
  <si>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</si>
  <si>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</si>
  <si>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</si>
  <si>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</si>
  <si>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</si>
  <si>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</si>
  <si>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</si>
  <si>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</si>
  <si>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</si>
  <si>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</si>
  <si>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</si>
  <si>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</si>
  <si>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</si>
  <si>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</si>
  <si>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</si>
  <si>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</si>
  <si>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</si>
  <si>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</si>
  <si>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</si>
  <si>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</si>
  <si>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</si>
  <si>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</si>
  <si>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</si>
  <si>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</si>
  <si>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</si>
  <si>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</si>
  <si>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</si>
  <si>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</si>
  <si>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</si>
  <si>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</si>
  <si>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</si>
  <si>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</si>
  <si>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</si>
  <si>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</si>
  <si>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</si>
  <si>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</si>
  <si>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</si>
  <si>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</si>
  <si>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</si>
  <si>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</si>
  <si>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</si>
  <si>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</si>
  <si>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</si>
  <si>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</si>
  <si>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</si>
  <si>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</si>
  <si>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</si>
  <si>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</si>
  <si>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</si>
  <si>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</si>
  <si>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</si>
  <si>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</si>
  <si>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</si>
  <si>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</si>
  <si>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</si>
  <si>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</si>
  <si>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</si>
  <si>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</si>
  <si>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</si>
  <si>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</si>
  <si>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</si>
  <si>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</si>
  <si>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</si>
  <si>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</si>
  <si>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</si>
  <si>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</si>
  <si>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</si>
  <si>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</si>
  <si>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</si>
  <si>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</si>
  <si>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</si>
  <si>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</si>
  <si>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</si>
  <si>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</si>
  <si>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</si>
  <si>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</si>
  <si>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</si>
  <si>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</si>
  <si>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</si>
  <si>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</si>
  <si>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</si>
  <si>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</si>
  <si>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</si>
  <si>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</si>
  <si>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</si>
  <si>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</si>
  <si>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</si>
  <si>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</si>
  <si>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</si>
  <si>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</si>
  <si>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</si>
  <si>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</si>
  <si>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</si>
  <si>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</si>
  <si>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</si>
  <si>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</si>
  <si>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</si>
  <si>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</si>
  <si>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</si>
  <si>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</si>
  <si>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</si>
  <si>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</si>
  <si>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</si>
  <si>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</si>
  <si>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</si>
  <si>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</si>
  <si>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</si>
  <si>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</si>
  <si>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</si>
  <si>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</si>
  <si>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</si>
  <si>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</si>
  <si>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</si>
  <si>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</si>
  <si>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</si>
  <si>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</si>
  <si>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</si>
  <si>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</si>
  <si>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</si>
  <si>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</si>
  <si>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</si>
  <si>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</si>
  <si>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</si>
  <si>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</si>
  <si>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</si>
  <si>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</si>
  <si>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</si>
  <si>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</si>
  <si>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</si>
  <si>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</si>
  <si>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</si>
  <si>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</si>
  <si>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</si>
  <si>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</si>
  <si>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</si>
  <si>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</si>
  <si>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</si>
  <si>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</si>
  <si>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</si>
  <si>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</si>
  <si>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</si>
  <si>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</si>
  <si>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</si>
  <si>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</si>
  <si>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</si>
  <si>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</si>
  <si>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</si>
  <si>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</si>
  <si>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</si>
  <si>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</si>
  <si>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</si>
  <si>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</si>
  <si>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</si>
  <si>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</si>
  <si>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</si>
  <si>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</si>
  <si>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</si>
  <si>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</si>
  <si>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</si>
  <si>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</si>
  <si>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</si>
  <si>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</si>
  <si>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</si>
  <si>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</si>
  <si>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</si>
  <si>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</si>
  <si>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</si>
  <si>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</si>
  <si>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</si>
  <si>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</si>
  <si>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</si>
  <si>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</si>
  <si>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</si>
  <si>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</si>
  <si>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</si>
  <si>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</si>
  <si>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</si>
  <si>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</si>
  <si>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</si>
  <si>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</si>
  <si>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</si>
  <si>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</si>
  <si>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</si>
  <si>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</si>
  <si>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</si>
  <si>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</si>
  <si>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</si>
  <si>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</si>
  <si>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</si>
  <si>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</si>
  <si>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</si>
  <si>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</si>
  <si>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</si>
  <si>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</si>
  <si>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</si>
  <si>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</si>
  <si>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</si>
  <si>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</si>
  <si>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</si>
  <si>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</si>
  <si>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</si>
  <si>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</si>
  <si>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</si>
  <si>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</si>
  <si>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</si>
  <si>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</si>
  <si>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</si>
  <si>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</si>
  <si>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</si>
  <si>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</si>
  <si>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</si>
  <si>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</si>
  <si>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</si>
  <si>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</si>
  <si>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</si>
  <si>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</si>
  <si>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</si>
  <si>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</si>
  <si>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</si>
  <si>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</si>
  <si>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</si>
  <si>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</si>
  <si>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</si>
  <si>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</si>
  <si>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</si>
  <si>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</si>
  <si>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</si>
  <si>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</si>
  <si>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</si>
  <si>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</si>
  <si>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</si>
  <si>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</si>
  <si>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</si>
  <si>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</si>
  <si>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</si>
  <si>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</si>
  <si>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</si>
  <si>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</si>
  <si>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</si>
  <si>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</si>
  <si>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</si>
  <si>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</si>
  <si>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</si>
  <si>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</si>
  <si>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</si>
  <si>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</si>
  <si>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</si>
  <si>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</si>
  <si>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</si>
  <si>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</si>
  <si>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</si>
  <si>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</si>
  <si>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</si>
  <si>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</si>
  <si>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</si>
  <si>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</si>
  <si>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</si>
  <si>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</si>
  <si>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</si>
  <si>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</si>
  <si>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</si>
  <si>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</si>
  <si>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</si>
  <si>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</si>
  <si>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</si>
  <si>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</si>
  <si>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</si>
  <si>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</si>
  <si>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</si>
  <si>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</si>
  <si>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</si>
  <si>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</si>
  <si>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</si>
  <si>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</si>
  <si>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</si>
  <si>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</si>
  <si>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</si>
  <si>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</si>
  <si>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</si>
  <si>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</si>
  <si>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</si>
  <si>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</si>
  <si>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</si>
  <si>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</si>
  <si>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</si>
  <si>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</si>
  <si>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</si>
  <si>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</si>
  <si>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</si>
  <si>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</si>
  <si>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</si>
  <si>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</si>
  <si>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</si>
  <si>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</si>
  <si>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</si>
  <si>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</si>
  <si>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</si>
  <si>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</si>
  <si>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</si>
  <si>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</si>
  <si>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</si>
  <si>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</si>
  <si>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</si>
  <si>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</si>
  <si>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</si>
  <si>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</si>
  <si>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</si>
  <si>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</si>
  <si>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</si>
  <si>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</si>
  <si>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</si>
  <si>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</si>
  <si>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</si>
  <si>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</si>
  <si>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</si>
  <si>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</si>
  <si>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</si>
  <si>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</si>
  <si>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</si>
  <si>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</si>
  <si>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</si>
  <si>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</si>
  <si>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</si>
  <si>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</si>
  <si>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</si>
  <si>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</si>
  <si>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</si>
  <si>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</si>
  <si>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</si>
  <si>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</si>
  <si>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</si>
  <si>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</si>
  <si>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</si>
  <si>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</si>
  <si>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</si>
  <si>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</si>
  <si>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</si>
  <si>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</si>
  <si>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</si>
  <si>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</si>
  <si>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</si>
  <si>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</si>
  <si>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</si>
  <si>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</si>
  <si>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</si>
  <si>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</si>
  <si>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</si>
  <si>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</si>
  <si>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</si>
  <si>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</si>
  <si>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</si>
  <si>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</si>
  <si>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</si>
  <si>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</si>
  <si>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</si>
  <si>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</si>
  <si>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</si>
  <si>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</si>
  <si>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</si>
  <si>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</si>
  <si>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</si>
  <si>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</si>
  <si>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</si>
  <si>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</si>
  <si>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</si>
  <si>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</si>
  <si>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</si>
  <si>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</si>
  <si>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</si>
  <si>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</si>
  <si>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</si>
  <si>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</si>
  <si>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</si>
  <si>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</si>
  <si>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</si>
  <si>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</si>
  <si>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</si>
  <si>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</si>
  <si>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</si>
  <si>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</si>
  <si>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</si>
  <si>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</si>
  <si>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</si>
  <si>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</si>
  <si>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</si>
  <si>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</si>
  <si>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</si>
  <si>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</si>
  <si>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</si>
  <si>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</si>
  <si>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</si>
  <si>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</si>
  <si>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</si>
  <si>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</si>
  <si>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</si>
  <si>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</si>
  <si>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</si>
  <si>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</si>
  <si>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</si>
  <si>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</si>
  <si>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</si>
  <si>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</si>
  <si>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</si>
  <si>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</si>
  <si>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</si>
  <si>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</si>
  <si>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</si>
  <si>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</si>
  <si>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</si>
  <si>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</si>
  <si>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</si>
  <si>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</si>
  <si>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</si>
  <si>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</si>
  <si>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</si>
  <si>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</si>
  <si>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</si>
  <si>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</si>
  <si>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</si>
  <si>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</si>
  <si>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</si>
  <si>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</si>
  <si>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</si>
  <si>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</si>
  <si>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</si>
  <si>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</si>
  <si>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</si>
  <si>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</si>
  <si>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</si>
  <si>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</si>
  <si>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</si>
  <si>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</si>
  <si>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</si>
  <si>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</si>
  <si>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</si>
  <si>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</si>
  <si>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</si>
  <si>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</si>
  <si>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</si>
  <si>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</si>
  <si>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</si>
  <si>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</si>
  <si>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</si>
  <si>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</si>
  <si>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</si>
  <si>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</si>
  <si>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</si>
  <si>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</si>
  <si>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</si>
  <si>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</si>
  <si>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</si>
  <si>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</si>
  <si>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</si>
  <si>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</si>
  <si>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</si>
  <si>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</si>
  <si>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</si>
  <si>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</si>
  <si>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</si>
  <si>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</si>
  <si>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</si>
  <si>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</si>
  <si>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</si>
  <si>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</si>
  <si>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</si>
  <si>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</si>
  <si>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</si>
  <si>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</si>
  <si>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</si>
  <si>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</si>
  <si>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</si>
  <si>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</si>
  <si>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</si>
  <si>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</si>
  <si>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</si>
  <si>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</si>
  <si>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</si>
  <si>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</si>
  <si>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</si>
  <si>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</si>
  <si>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</si>
  <si>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</si>
  <si>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</si>
  <si>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</si>
  <si>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</si>
  <si>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</si>
  <si>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</si>
  <si>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</si>
  <si>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</si>
  <si>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</si>
  <si>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</si>
  <si>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</si>
  <si>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</si>
  <si>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</si>
  <si>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</si>
  <si>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</si>
  <si>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</si>
  <si>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</si>
  <si>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</si>
  <si>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</si>
  <si>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</si>
  <si>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</si>
  <si>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</si>
  <si>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</si>
  <si>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</si>
  <si>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</si>
  <si>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</si>
  <si>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</si>
  <si>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</si>
  <si>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</si>
  <si>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</si>
  <si>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</si>
  <si>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</si>
  <si>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</si>
  <si>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</si>
  <si>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</si>
  <si>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</si>
  <si>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</si>
  <si>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</si>
  <si>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</si>
  <si>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</si>
  <si>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</si>
  <si>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</si>
  <si>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</si>
  <si>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</si>
  <si>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</si>
  <si>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</si>
  <si>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</si>
  <si>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</si>
  <si>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</si>
  <si>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</si>
  <si>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</si>
  <si>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</si>
  <si>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</si>
  <si>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</si>
  <si>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</si>
  <si>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</si>
  <si>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</si>
  <si>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</si>
  <si>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</si>
  <si>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</si>
  <si>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</si>
  <si>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</si>
  <si>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</si>
  <si>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</si>
  <si>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</si>
  <si>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</si>
  <si>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</si>
  <si>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</si>
  <si>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</si>
  <si>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</si>
  <si>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</si>
  <si>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</si>
  <si>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</si>
  <si>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</si>
  <si>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</si>
  <si>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</si>
  <si>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</si>
  <si>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</si>
  <si>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</si>
  <si>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</si>
  <si>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</si>
  <si>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</si>
  <si>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</si>
  <si>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</si>
  <si>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</si>
  <si>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</si>
  <si>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</si>
  <si>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</si>
  <si>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</si>
  <si>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</si>
  <si>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</si>
  <si>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</si>
  <si>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</si>
  <si>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</si>
  <si>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</si>
  <si>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</si>
  <si>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</si>
  <si>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</si>
  <si>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</si>
  <si>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</si>
  <si>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</si>
  <si>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</si>
  <si>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</si>
  <si>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</si>
  <si>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</si>
  <si>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</si>
  <si>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</si>
  <si>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</si>
  <si>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</si>
  <si>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</si>
  <si>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</si>
  <si>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</si>
  <si>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</si>
  <si>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</si>
  <si>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</si>
  <si>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</si>
  <si>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</si>
  <si>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</si>
  <si>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</si>
  <si>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</si>
  <si>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</si>
  <si>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</si>
  <si>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</si>
  <si>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</si>
  <si>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</si>
  <si>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</si>
  <si>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</si>
  <si>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</si>
  <si>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</si>
  <si>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</si>
  <si>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</si>
  <si>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</si>
  <si>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</si>
  <si>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</si>
  <si>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</si>
  <si>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</si>
  <si>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</si>
  <si>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</si>
  <si>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</si>
  <si>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</si>
  <si>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</si>
  <si>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</si>
  <si>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</si>
  <si>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</si>
  <si>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</si>
  <si>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</si>
  <si>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</si>
  <si>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</si>
  <si>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</si>
  <si>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</si>
  <si>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</si>
  <si>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</si>
  <si>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</si>
  <si>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</si>
  <si>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</si>
  <si>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</si>
  <si>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</si>
  <si>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</si>
  <si>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</si>
  <si>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</si>
  <si>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</si>
  <si>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</si>
  <si>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</si>
  <si>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</si>
  <si>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</si>
  <si>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</si>
  <si>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</si>
  <si>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</si>
  <si>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</si>
  <si>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</si>
  <si>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</si>
  <si>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</si>
  <si>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</si>
  <si>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</si>
  <si>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</si>
  <si>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</si>
  <si>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</si>
  <si>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</si>
  <si>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</si>
  <si>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</si>
  <si>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</si>
  <si>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</si>
  <si>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</si>
  <si>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</si>
  <si>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</si>
  <si>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</si>
  <si>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</si>
  <si>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</si>
  <si>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</si>
  <si>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</si>
  <si>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</si>
  <si>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</si>
  <si>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</si>
  <si>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</si>
  <si>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</si>
  <si>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</si>
  <si>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</si>
  <si>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</si>
  <si>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</si>
  <si>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</si>
  <si>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</si>
  <si>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</si>
  <si>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</si>
  <si>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</si>
  <si>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</si>
  <si>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</si>
  <si>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</si>
  <si>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</si>
  <si>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</si>
  <si>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</si>
  <si>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</si>
  <si>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</si>
  <si>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</si>
  <si>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</si>
  <si>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</si>
  <si>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</si>
  <si>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</si>
  <si>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</si>
  <si>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</si>
  <si>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</si>
  <si>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</si>
  <si>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</si>
  <si>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</si>
  <si>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</si>
  <si>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</si>
  <si>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</si>
  <si>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</si>
  <si>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</si>
  <si>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</si>
  <si>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</si>
  <si>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</si>
  <si>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</si>
  <si>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</si>
  <si>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</si>
  <si>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</si>
  <si>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</si>
  <si>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</si>
  <si>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</si>
  <si>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</si>
  <si>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</si>
  <si>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</si>
  <si>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</si>
  <si>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</si>
  <si>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</si>
  <si>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</si>
  <si>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</si>
  <si>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</si>
  <si>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</si>
  <si>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</si>
  <si>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</si>
  <si>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</si>
  <si>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</si>
  <si>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</si>
  <si>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</si>
  <si>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</si>
  <si>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</si>
  <si>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</si>
  <si>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</si>
  <si>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</si>
  <si>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</si>
  <si>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</si>
  <si>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</si>
  <si>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</si>
  <si>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</si>
  <si>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</si>
  <si>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</si>
  <si>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</si>
  <si>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</si>
  <si>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</si>
  <si>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</si>
  <si>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</si>
  <si>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</si>
  <si>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</si>
  <si>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</si>
  <si>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</si>
  <si>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</si>
  <si>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</si>
  <si>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</si>
  <si>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</si>
  <si>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</si>
  <si>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</si>
  <si>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</si>
  <si>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</si>
  <si>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</si>
  <si>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</si>
  <si>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</si>
  <si>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</si>
  <si>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</si>
  <si>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</si>
  <si>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</si>
  <si>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</si>
  <si>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</si>
  <si>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</si>
  <si>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</si>
  <si>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</si>
  <si>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</si>
  <si>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</si>
  <si>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</si>
  <si>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</si>
  <si>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</si>
  <si>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</si>
  <si>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</si>
  <si>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</si>
  <si>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</si>
  <si>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</si>
  <si>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</si>
  <si>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</si>
  <si>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</si>
  <si>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</si>
  <si>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</si>
  <si>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</si>
  <si>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</si>
  <si>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</si>
  <si>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</si>
  <si>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</si>
  <si>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</si>
  <si>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</si>
  <si>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</si>
  <si>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</si>
  <si>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</si>
  <si>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</si>
  <si>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</si>
  <si>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</si>
  <si>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</si>
  <si>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</si>
  <si>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</si>
  <si>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</si>
  <si>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</si>
  <si>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</si>
  <si>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</si>
  <si>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</si>
  <si>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</si>
  <si>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</si>
  <si>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</si>
  <si>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</si>
  <si>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</si>
  <si>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</si>
  <si>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</si>
  <si>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</si>
  <si>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</si>
  <si>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</si>
  <si>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</si>
  <si>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</si>
  <si>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</si>
  <si>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</si>
  <si>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</si>
  <si>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</si>
  <si>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</si>
  <si>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</si>
  <si>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</si>
  <si>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</si>
  <si>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</si>
  <si>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</si>
  <si>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</si>
  <si>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</si>
  <si>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</si>
  <si>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</si>
  <si>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</si>
  <si>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</si>
  <si>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</si>
  <si>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</si>
  <si>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</si>
  <si>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</si>
  <si>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</si>
  <si>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</si>
  <si>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</si>
  <si>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</si>
  <si>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</si>
  <si>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</si>
  <si>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</si>
  <si>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</si>
  <si>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</si>
  <si>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</si>
  <si>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</si>
  <si>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</si>
  <si>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</si>
  <si>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</si>
  <si>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</si>
  <si>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</si>
  <si>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</si>
  <si>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</si>
  <si>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</si>
  <si>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</si>
  <si>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</si>
  <si>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</si>
  <si>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</si>
  <si>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</si>
  <si>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</si>
  <si>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</si>
  <si>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</si>
  <si>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</si>
  <si>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</si>
  <si>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</si>
  <si>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</si>
  <si>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</si>
  <si>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</si>
  <si>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</si>
  <si>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</si>
  <si>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</si>
  <si>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</si>
  <si>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</si>
  <si>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</si>
  <si>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</si>
  <si>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</si>
  <si>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</si>
  <si>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</si>
  <si>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</si>
  <si>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</si>
  <si>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</si>
  <si>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</si>
  <si>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</si>
  <si>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</si>
  <si>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</si>
  <si>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</si>
  <si>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</si>
  <si>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</si>
  <si>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</si>
  <si>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</si>
  <si>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</si>
  <si>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</si>
  <si>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</si>
  <si>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</si>
  <si>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</si>
  <si>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</si>
  <si>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</si>
  <si>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</si>
  <si>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</si>
  <si>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</si>
  <si>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</si>
  <si>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</si>
  <si>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</si>
  <si>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</si>
  <si>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</si>
  <si>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</si>
  <si>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</si>
  <si>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</si>
  <si>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</si>
  <si>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</si>
  <si>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</si>
  <si>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</si>
  <si>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</si>
  <si>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</si>
  <si>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</si>
  <si>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</si>
  <si>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</si>
  <si>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</si>
  <si>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</si>
  <si>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</si>
  <si>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</si>
  <si>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</si>
  <si>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</si>
  <si>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</si>
  <si>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</si>
  <si>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</si>
  <si>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</si>
  <si>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</si>
  <si>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</si>
  <si>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</si>
  <si>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</si>
  <si>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</si>
  <si>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</si>
  <si>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</si>
  <si>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</si>
  <si>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</si>
  <si>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</si>
  <si>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</si>
  <si>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</si>
  <si>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</si>
  <si>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</si>
  <si>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</si>
  <si>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</si>
  <si>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</si>
  <si>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</si>
  <si>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</si>
  <si>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</si>
  <si>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</si>
  <si>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</si>
  <si>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</si>
  <si>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</si>
  <si>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</si>
  <si>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</si>
  <si>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</si>
  <si>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</si>
  <si>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</si>
  <si>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</si>
  <si>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</si>
  <si>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</si>
  <si>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</si>
  <si>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</si>
  <si>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</si>
  <si>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</si>
  <si>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</si>
  <si>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</si>
  <si>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</si>
  <si>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</si>
  <si>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</si>
  <si>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</si>
  <si>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</si>
  <si>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</si>
  <si>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</si>
  <si>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</si>
  <si>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</si>
  <si>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</si>
  <si>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</si>
  <si>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</si>
  <si>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</si>
  <si>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</si>
  <si>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</si>
  <si>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</si>
  <si>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</si>
  <si>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</si>
  <si>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</si>
  <si>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</si>
  <si>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</si>
  <si>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</si>
  <si>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</si>
  <si>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</si>
  <si>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</si>
  <si>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</si>
  <si>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</si>
  <si>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</si>
  <si>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</si>
  <si>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</si>
  <si>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</si>
  <si>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</si>
  <si>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</si>
  <si>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</si>
  <si>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</si>
  <si>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</si>
  <si>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</si>
  <si>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</si>
  <si>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</si>
  <si>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</si>
  <si>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</si>
  <si>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</si>
  <si>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</si>
  <si>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</si>
  <si>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</si>
  <si>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</si>
  <si>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</si>
  <si>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</si>
  <si>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</si>
  <si>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</si>
  <si>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</si>
  <si>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</si>
  <si>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</si>
  <si>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</si>
  <si>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</si>
  <si>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</si>
  <si>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</si>
  <si>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</si>
  <si>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</si>
  <si>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</si>
  <si>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</si>
  <si>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</si>
  <si>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</si>
  <si>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</si>
  <si>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</si>
  <si>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</si>
  <si>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</si>
  <si>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</si>
  <si>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</si>
  <si>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</si>
  <si>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</si>
  <si>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</si>
  <si>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</si>
  <si>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</si>
  <si>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</si>
  <si>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</si>
  <si>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</si>
  <si>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</si>
  <si>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</si>
  <si>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</si>
  <si>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</si>
  <si>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</si>
  <si>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</si>
  <si>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</si>
  <si>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</si>
  <si>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</si>
  <si>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</si>
  <si>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</si>
  <si>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</si>
  <si>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</si>
  <si>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</si>
  <si>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</si>
  <si>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</si>
  <si>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</si>
  <si>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</si>
  <si>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</si>
  <si>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</si>
  <si>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</si>
  <si>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</si>
  <si>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</si>
  <si>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</si>
  <si>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</si>
  <si>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</si>
  <si>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</si>
  <si>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</si>
  <si>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</si>
  <si>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</si>
  <si>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</si>
  <si>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</si>
  <si>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</si>
  <si>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</si>
  <si>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</si>
  <si>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</si>
  <si>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</si>
  <si>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</si>
  <si>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</si>
  <si>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</si>
  <si>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</si>
  <si>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</si>
  <si>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</si>
  <si>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</si>
  <si>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</si>
  <si>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</si>
  <si>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</si>
  <si>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</si>
  <si>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</si>
  <si>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</si>
  <si>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</si>
  <si>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</si>
  <si>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</si>
  <si>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</si>
  <si>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</si>
  <si>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</si>
  <si>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</si>
  <si>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</si>
  <si>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</si>
  <si>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</si>
  <si>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</si>
  <si>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</si>
  <si>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</si>
  <si>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</si>
  <si>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</si>
  <si>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</si>
  <si>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</si>
  <si>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</si>
  <si>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</si>
  <si>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</si>
  <si>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</si>
  <si>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</si>
  <si>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</si>
  <si>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</si>
  <si>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</si>
  <si>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</si>
  <si>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</si>
  <si>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</si>
  <si>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</si>
  <si>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</si>
  <si>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</si>
  <si>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</si>
  <si>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</si>
  <si>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</si>
  <si>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</si>
  <si>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</si>
  <si>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</si>
  <si>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</si>
  <si>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</si>
  <si>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</si>
  <si>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</si>
  <si>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</si>
  <si>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</si>
  <si>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</si>
  <si>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</si>
  <si>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</si>
  <si>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</si>
  <si>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</si>
  <si>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</si>
  <si>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</si>
  <si>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</si>
  <si>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</si>
  <si>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</si>
  <si>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</si>
  <si>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</si>
  <si>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</si>
  <si>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</si>
  <si>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</si>
  <si>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</si>
  <si>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</si>
  <si>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</si>
  <si>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</si>
  <si>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</si>
  <si>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</si>
  <si>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</si>
  <si>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</si>
  <si>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</si>
  <si>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</si>
  <si>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</si>
  <si>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</si>
  <si>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</si>
  <si>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</si>
  <si>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</si>
  <si>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</si>
  <si>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</si>
  <si>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</si>
  <si>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</si>
  <si>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</si>
  <si>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</si>
  <si>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</si>
  <si>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</si>
  <si>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</si>
  <si>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</si>
  <si>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</si>
  <si>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</si>
  <si>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</si>
  <si>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</si>
  <si>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</si>
  <si>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</si>
  <si>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</si>
  <si>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</si>
  <si>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</si>
  <si>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</si>
  <si>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</si>
  <si>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</si>
  <si>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</si>
  <si>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</si>
  <si>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</si>
  <si>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</si>
  <si>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</si>
  <si>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</si>
  <si>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</si>
  <si>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</si>
  <si>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</si>
  <si>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</si>
  <si>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</si>
  <si>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</si>
  <si>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</si>
  <si>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</si>
  <si>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</si>
  <si>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</si>
  <si>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</si>
  <si>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</si>
  <si>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</si>
  <si>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</si>
  <si>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</si>
  <si>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</si>
  <si>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</si>
  <si>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</si>
  <si>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</si>
  <si>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</si>
  <si>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</si>
  <si>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</si>
  <si>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</si>
  <si>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</si>
  <si>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</si>
  <si>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</si>
  <si>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</si>
  <si>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</si>
  <si>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</si>
  <si>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</si>
  <si>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</si>
  <si>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</si>
  <si>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</si>
  <si>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</si>
  <si>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</si>
  <si>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</si>
  <si>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</si>
  <si>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</si>
  <si>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</si>
  <si>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</si>
  <si>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</si>
  <si>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</si>
  <si>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</si>
  <si>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</si>
  <si>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</si>
  <si>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</si>
  <si>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</si>
  <si>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</si>
  <si>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</si>
  <si>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</si>
  <si>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</si>
  <si>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</si>
  <si>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</si>
  <si>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</si>
  <si>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</si>
  <si>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</si>
  <si>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</si>
  <si>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</si>
  <si>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</si>
  <si>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</si>
  <si>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</si>
  <si>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</si>
  <si>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</si>
  <si>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</si>
  <si>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</si>
  <si>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</si>
  <si>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</si>
  <si>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</si>
  <si>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</si>
  <si>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</si>
  <si>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</si>
  <si>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</si>
  <si>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</si>
  <si>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</si>
  <si>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</si>
  <si>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</si>
  <si>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</si>
  <si>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</si>
  <si>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</si>
  <si>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</si>
  <si>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</si>
  <si>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</si>
  <si>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</si>
  <si>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</si>
  <si>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</si>
  <si>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</si>
  <si>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</si>
  <si>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</si>
  <si>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</si>
  <si>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</si>
  <si>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</si>
  <si>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</si>
  <si>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</si>
  <si>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</si>
  <si>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</si>
  <si>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</si>
  <si>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</si>
  <si>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</si>
  <si>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</si>
  <si>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</si>
  <si>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</si>
  <si>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</si>
  <si>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</si>
  <si>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</si>
  <si>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</si>
  <si>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</si>
  <si>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</si>
  <si>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</si>
  <si>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</si>
  <si>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</si>
  <si>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</si>
  <si>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</si>
  <si>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</si>
  <si>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</si>
  <si>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</si>
  <si>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</si>
  <si>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</si>
  <si>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</si>
  <si>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</si>
  <si>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</si>
  <si>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</si>
  <si>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</si>
  <si>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</si>
  <si>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</si>
  <si>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</si>
  <si>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</si>
  <si>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</si>
  <si>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</si>
  <si>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</si>
  <si>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</si>
  <si>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</si>
  <si>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</si>
  <si>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</si>
  <si>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</si>
  <si>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</si>
  <si>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</si>
  <si>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</si>
  <si>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</si>
  <si>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</si>
  <si>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</si>
  <si>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</si>
  <si>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</si>
  <si>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</si>
  <si>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</si>
  <si>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</si>
  <si>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</si>
  <si>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</si>
  <si>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</si>
  <si>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</si>
  <si>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</si>
  <si>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</si>
  <si>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</si>
  <si>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</si>
  <si>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</si>
  <si>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</si>
  <si>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</si>
  <si>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</si>
  <si>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</si>
  <si>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</si>
  <si>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</si>
  <si>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</si>
  <si>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</si>
  <si>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</si>
  <si>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</si>
  <si>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</si>
  <si>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</si>
  <si>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</si>
  <si>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</si>
  <si>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</si>
  <si>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</si>
  <si>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</si>
  <si>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</si>
  <si>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</si>
  <si>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</si>
  <si>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</si>
  <si>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</si>
  <si>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</si>
  <si>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</si>
  <si>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</si>
  <si>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</si>
  <si>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</si>
  <si>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</si>
  <si>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</si>
  <si>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</si>
  <si>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</si>
  <si>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</si>
  <si>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</si>
  <si>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</si>
  <si>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</si>
  <si>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</si>
  <si>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</si>
  <si>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</si>
  <si>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</si>
  <si>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</si>
  <si>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</si>
  <si>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</si>
  <si>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</si>
  <si>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</si>
  <si>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</si>
  <si>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</si>
  <si>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</si>
  <si>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</si>
  <si>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</si>
  <si>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</si>
  <si>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</si>
  <si>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</si>
  <si>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</si>
  <si>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</si>
  <si>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</si>
  <si>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</si>
  <si>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</si>
  <si>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</si>
  <si>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</si>
  <si>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</si>
  <si>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</si>
  <si>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</si>
  <si>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</si>
  <si>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</si>
  <si>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</si>
  <si>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</si>
  <si>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</si>
  <si>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</si>
  <si>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</si>
  <si>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</si>
  <si>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</si>
  <si>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</si>
  <si>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</si>
  <si>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</si>
  <si>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</si>
  <si>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</si>
  <si>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</si>
  <si>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</si>
  <si>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</si>
  <si>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</si>
  <si>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</si>
  <si>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</si>
  <si>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</si>
  <si>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</si>
  <si>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</si>
  <si>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</si>
  <si>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</si>
  <si>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</si>
  <si>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</si>
  <si>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</si>
  <si>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</si>
  <si>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</si>
  <si>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</si>
  <si>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</si>
  <si>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</si>
  <si>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</si>
  <si>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</si>
  <si>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</si>
  <si>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</si>
  <si>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</si>
  <si>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</si>
  <si>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</si>
  <si>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</si>
  <si>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</si>
  <si>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</si>
  <si>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</si>
  <si>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</si>
  <si>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</si>
  <si>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</si>
  <si>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</si>
  <si>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</si>
  <si>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</si>
  <si>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</si>
  <si>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</si>
  <si>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</si>
  <si>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</si>
  <si>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</si>
  <si>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</si>
  <si>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</si>
  <si>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</si>
  <si>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</si>
  <si>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</si>
  <si>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</si>
  <si>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</si>
  <si>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</si>
  <si>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</si>
  <si>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</si>
  <si>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</si>
  <si>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</si>
  <si>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</si>
  <si>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</si>
  <si>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</si>
  <si>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</si>
  <si>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</si>
  <si>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</si>
  <si>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</si>
  <si>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</si>
  <si>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</si>
  <si>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</si>
  <si>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</si>
  <si>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</si>
  <si>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</si>
  <si>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</si>
  <si>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</si>
  <si>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</si>
  <si>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</si>
  <si>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</si>
  <si>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</si>
  <si>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</si>
  <si>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</si>
  <si>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</si>
  <si>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</si>
  <si>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</si>
  <si>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</si>
  <si>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</si>
  <si>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</si>
  <si>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</si>
  <si>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</si>
  <si>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</si>
  <si>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</si>
  <si>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</si>
  <si>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</si>
  <si>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</si>
  <si>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</si>
  <si>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</si>
  <si>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</si>
  <si>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</si>
  <si>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</si>
  <si>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</si>
  <si>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</si>
  <si>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</si>
  <si>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</si>
  <si>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</si>
  <si>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</si>
  <si>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</si>
  <si>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</si>
  <si>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</si>
  <si>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</si>
  <si>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</si>
  <si>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</si>
  <si>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</si>
  <si>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</si>
  <si>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</si>
  <si>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</si>
  <si>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</si>
  <si>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</si>
  <si>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</si>
  <si>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</si>
  <si>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</si>
  <si>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</si>
  <si>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</si>
  <si>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</si>
  <si>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</si>
  <si>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</si>
  <si>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</si>
  <si>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</si>
  <si>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</si>
  <si>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</si>
  <si>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</si>
  <si>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</si>
  <si>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</si>
  <si>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</si>
  <si>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</si>
  <si>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</si>
  <si>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</si>
  <si>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</si>
  <si>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</si>
  <si>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</si>
  <si>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</si>
  <si>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</si>
  <si>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</si>
  <si>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</si>
  <si>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</si>
  <si>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</si>
  <si>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</si>
  <si>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</si>
  <si>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</si>
  <si>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</si>
  <si>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</si>
  <si>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</si>
  <si>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</si>
  <si>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</si>
  <si>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</si>
  <si>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</si>
  <si>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</si>
  <si>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</si>
  <si>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</si>
  <si>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</si>
  <si>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</si>
  <si>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</si>
  <si>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</si>
  <si>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</si>
  <si>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</si>
  <si>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</si>
  <si>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</si>
  <si>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</si>
  <si>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</si>
  <si>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</si>
  <si>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</si>
  <si>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</si>
  <si>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</si>
  <si>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</si>
  <si>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</si>
  <si>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</si>
  <si>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</si>
  <si>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</si>
  <si>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</si>
  <si>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</si>
  <si>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</si>
  <si>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</si>
  <si>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</si>
  <si>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</si>
  <si>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</si>
  <si>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</si>
  <si>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</si>
  <si>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</si>
  <si>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</si>
  <si>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</si>
  <si>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</si>
  <si>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</si>
  <si>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</si>
  <si>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</si>
  <si>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</si>
  <si>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</si>
  <si>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</si>
  <si>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</si>
  <si>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</si>
  <si>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</si>
  <si>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</si>
  <si>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</si>
  <si>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</si>
  <si>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</si>
  <si>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</si>
  <si>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</si>
  <si>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</si>
  <si>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</si>
  <si>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</si>
  <si>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</si>
  <si>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</si>
  <si>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</si>
  <si>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</si>
  <si>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</si>
  <si>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</si>
  <si>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</si>
  <si>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</si>
  <si>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</si>
  <si>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</si>
  <si>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</si>
  <si>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</si>
  <si>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</si>
  <si>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</si>
  <si>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</si>
  <si>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</si>
  <si>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</si>
  <si>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</si>
  <si>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</si>
  <si>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</si>
  <si>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</si>
  <si>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</si>
  <si>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</si>
  <si>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</si>
  <si>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</si>
  <si>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</si>
  <si>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</si>
  <si>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</si>
  <si>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</si>
  <si>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</si>
  <si>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</si>
  <si>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</si>
  <si>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</si>
  <si>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</si>
  <si>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</si>
  <si>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</si>
  <si>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</si>
  <si>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</si>
  <si>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</si>
  <si>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</si>
  <si>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</si>
  <si>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</si>
  <si>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</si>
  <si>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</si>
  <si>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</si>
  <si>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</si>
  <si>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</si>
  <si>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</si>
  <si>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</si>
  <si>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</si>
  <si>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</si>
  <si>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</si>
  <si>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</si>
  <si>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</si>
  <si>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</si>
  <si>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</si>
  <si>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</si>
  <si>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</si>
  <si>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</si>
  <si>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</si>
  <si>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</si>
  <si>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</si>
  <si>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</si>
  <si>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</si>
  <si>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</si>
  <si>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</si>
  <si>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</si>
  <si>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</si>
  <si>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</si>
  <si>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</si>
  <si>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</si>
  <si>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</si>
  <si>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</si>
  <si>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</si>
  <si>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</si>
  <si>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</si>
  <si>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</si>
  <si>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</si>
  <si>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</si>
  <si>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</si>
  <si>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</si>
  <si>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</si>
  <si>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</si>
  <si>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</si>
  <si>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</si>
  <si>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</si>
  <si>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</si>
  <si>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</si>
  <si>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</si>
  <si>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</si>
  <si>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</si>
  <si>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</si>
  <si>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</si>
  <si>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</si>
  <si>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</si>
  <si>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</si>
  <si>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</si>
  <si>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</si>
  <si>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</si>
  <si>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</si>
  <si>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</si>
  <si>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</si>
  <si>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</si>
  <si>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</si>
  <si>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</si>
  <si>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</si>
  <si>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</si>
  <si>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</si>
  <si>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</si>
  <si>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</si>
  <si>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</si>
  <si>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</si>
  <si>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</si>
  <si>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</si>
  <si>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</si>
  <si>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</si>
  <si>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</si>
  <si>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</si>
  <si>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</si>
  <si>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</si>
  <si>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</si>
  <si>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</si>
  <si>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</si>
  <si>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</si>
  <si>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</si>
  <si>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</si>
  <si>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</si>
  <si>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</si>
  <si>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</si>
  <si>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</si>
  <si>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</si>
  <si>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</si>
  <si>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</si>
  <si>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</si>
  <si>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</si>
  <si>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</si>
  <si>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</si>
  <si>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</si>
  <si>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</si>
  <si>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</si>
  <si>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</si>
  <si>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</si>
  <si>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</si>
  <si>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</si>
  <si>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</si>
  <si>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</si>
  <si>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</si>
  <si>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</si>
  <si>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</si>
  <si>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</si>
  <si>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</si>
  <si>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</si>
  <si>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</si>
  <si>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</si>
  <si>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</si>
  <si>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</si>
  <si>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</si>
  <si>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</si>
  <si>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</si>
  <si>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</si>
  <si>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</si>
  <si>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</si>
  <si>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</si>
  <si>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</si>
  <si>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</si>
  <si>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</si>
  <si>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</si>
  <si>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</si>
  <si>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</si>
  <si>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</si>
  <si>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</si>
  <si>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</si>
  <si>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</si>
  <si>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</si>
  <si>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</si>
  <si>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</si>
  <si>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</si>
  <si>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</si>
  <si>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</si>
  <si>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</si>
  <si>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</si>
  <si>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</si>
  <si>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</si>
  <si>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</si>
  <si>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</si>
  <si>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</si>
  <si>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</si>
  <si>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</si>
  <si>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</si>
  <si>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</si>
  <si>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</si>
  <si>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</si>
  <si>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</si>
  <si>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</si>
  <si>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</si>
  <si>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</si>
  <si>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</si>
  <si>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</si>
  <si>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</si>
  <si>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</si>
  <si>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</si>
  <si>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</si>
  <si>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</si>
  <si>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</si>
  <si>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</si>
  <si>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</si>
  <si>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</si>
  <si>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</si>
  <si>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</si>
  <si>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</si>
  <si>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</si>
  <si>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</si>
  <si>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</si>
  <si>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</si>
  <si>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</si>
  <si>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</si>
  <si>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</si>
  <si>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</si>
  <si>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</si>
  <si>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</si>
  <si>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</si>
  <si>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</si>
  <si>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</si>
  <si>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</si>
  <si>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</si>
  <si>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</si>
  <si>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</si>
  <si>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</si>
  <si>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</si>
  <si>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</si>
  <si>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</si>
  <si>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</si>
  <si>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</si>
  <si>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</si>
  <si>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</si>
  <si>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</si>
  <si>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</si>
  <si>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</si>
  <si>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</si>
  <si>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</si>
  <si>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</si>
  <si>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</si>
  <si>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</si>
  <si>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</si>
  <si>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</si>
  <si>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</si>
  <si>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</si>
  <si>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</si>
  <si>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</si>
  <si>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</si>
  <si>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</si>
  <si>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</si>
  <si>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</si>
  <si>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</si>
  <si>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</si>
  <si>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</si>
  <si>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</si>
  <si>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</si>
  <si>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</si>
  <si>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</si>
  <si>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</si>
  <si>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</si>
  <si>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</si>
  <si>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</si>
  <si>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</si>
  <si>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</si>
  <si>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</si>
  <si>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</si>
  <si>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</si>
  <si>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</si>
  <si>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</si>
  <si>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</si>
  <si>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</si>
  <si>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</si>
  <si>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</si>
  <si>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</si>
  <si>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</si>
  <si>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</si>
  <si>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</si>
  <si>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</si>
  <si>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</si>
  <si>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</si>
  <si>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</si>
  <si>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</si>
  <si>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</si>
  <si>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</si>
  <si>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</si>
  <si>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</si>
  <si>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</si>
  <si>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</si>
  <si>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</si>
  <si>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</si>
  <si>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</si>
  <si>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</si>
  <si>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</si>
  <si>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</si>
  <si>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</si>
  <si>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</si>
  <si>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</si>
  <si>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</si>
  <si>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</si>
  <si>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</si>
  <si>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</si>
  <si>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</si>
  <si>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</si>
  <si>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</si>
  <si>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</si>
  <si>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</si>
  <si>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</si>
  <si>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</si>
  <si>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</si>
  <si>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</si>
  <si>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</si>
  <si>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</si>
  <si>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</si>
  <si>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</si>
  <si>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</si>
  <si>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</si>
  <si>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</si>
  <si>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</si>
  <si>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</si>
  <si>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</si>
  <si>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</si>
  <si>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</si>
  <si>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</si>
  <si>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</si>
  <si>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</si>
  <si>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</si>
  <si>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</si>
  <si>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</si>
  <si>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</si>
  <si>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</si>
  <si>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</si>
  <si>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</si>
  <si>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</si>
  <si>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</si>
  <si>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</si>
  <si>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</si>
  <si>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</si>
  <si>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</si>
  <si>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</si>
  <si>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</si>
  <si>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</si>
  <si>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</si>
  <si>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</si>
  <si>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</si>
  <si>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</si>
  <si>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</si>
  <si>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</si>
  <si>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</si>
  <si>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</si>
  <si>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</si>
  <si>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</si>
  <si>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</si>
  <si>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</si>
  <si>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</si>
  <si>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</si>
  <si>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</si>
  <si>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</si>
  <si>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</si>
  <si>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</si>
  <si>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</si>
  <si>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</si>
  <si>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</si>
  <si>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</si>
  <si>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</si>
  <si>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</si>
  <si>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</si>
  <si>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</si>
  <si>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</si>
  <si>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</si>
  <si>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</si>
  <si>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</si>
  <si>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</si>
  <si>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</si>
  <si>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</si>
  <si>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</si>
  <si>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</si>
  <si>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</si>
  <si>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</si>
  <si>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</si>
  <si>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</si>
  <si>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</si>
  <si>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</si>
  <si>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</si>
  <si>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</si>
  <si>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</si>
  <si>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</si>
  <si>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</si>
  <si>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</si>
  <si>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</si>
  <si>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</si>
  <si>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</si>
  <si>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</si>
  <si>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</si>
  <si>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</si>
  <si>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</si>
  <si>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</si>
  <si>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</si>
  <si>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</si>
  <si>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</si>
  <si>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</si>
  <si>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</si>
  <si>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</si>
  <si>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</si>
  <si>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</si>
  <si>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</si>
  <si>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</si>
  <si>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</si>
  <si>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</si>
  <si>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</si>
  <si>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</si>
  <si>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</si>
  <si>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</si>
  <si>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</si>
  <si>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</si>
  <si>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</si>
  <si>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</si>
  <si>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</si>
  <si>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</si>
  <si>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</si>
  <si>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</si>
  <si>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</si>
  <si>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</si>
  <si>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</si>
  <si>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</si>
  <si>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</si>
  <si>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</si>
  <si>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</si>
  <si>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</si>
  <si>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</si>
  <si>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</si>
  <si>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</si>
  <si>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</si>
  <si>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</si>
  <si>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</si>
  <si>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</si>
  <si>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</si>
  <si>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</si>
  <si>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</si>
  <si>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</si>
  <si>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</si>
  <si>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</si>
  <si>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</si>
  <si>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</si>
  <si>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</si>
  <si>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</si>
  <si>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</si>
  <si>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</si>
  <si>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</si>
  <si>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</si>
  <si>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</si>
  <si>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</si>
  <si>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</si>
  <si>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</si>
  <si>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</si>
  <si>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</si>
  <si>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</si>
  <si>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</si>
  <si>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</si>
  <si>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</si>
  <si>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</si>
  <si>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</si>
  <si>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</si>
  <si>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</si>
  <si>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</si>
  <si>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</si>
  <si>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</si>
  <si>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</si>
  <si>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</si>
  <si>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</si>
  <si>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</si>
  <si>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</si>
  <si>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</si>
  <si>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</si>
  <si>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</si>
  <si>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</si>
  <si>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</si>
  <si>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</si>
  <si>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</si>
  <si>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</si>
  <si>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</si>
  <si>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</si>
  <si>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</si>
  <si>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</si>
  <si>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</si>
  <si>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</si>
  <si>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</si>
  <si>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</si>
  <si>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</si>
  <si>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</si>
  <si>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</si>
  <si>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</si>
  <si>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</si>
  <si>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</si>
  <si>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</si>
  <si>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</si>
  <si>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</si>
  <si>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</si>
  <si>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</si>
  <si>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</si>
  <si>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</si>
  <si>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</si>
  <si>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</si>
  <si>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</si>
  <si>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</si>
  <si>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</si>
  <si>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</si>
  <si>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</si>
  <si>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</si>
  <si>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</si>
  <si>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</si>
  <si>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</si>
  <si>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</si>
  <si>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</si>
  <si>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</si>
  <si>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</si>
  <si>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</si>
  <si>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</si>
  <si>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</si>
  <si>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</si>
  <si>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</si>
  <si>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</si>
  <si>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</si>
  <si>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</si>
  <si>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</si>
  <si>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</si>
  <si>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</si>
  <si>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</si>
  <si>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</si>
  <si>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</si>
  <si>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</si>
  <si>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</si>
  <si>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</si>
  <si>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</si>
  <si>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</si>
  <si>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</si>
  <si>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</si>
  <si>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</si>
  <si>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</si>
  <si>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</si>
  <si>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</si>
  <si>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</si>
  <si>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</si>
  <si>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</si>
  <si>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</si>
  <si>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</si>
  <si>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</si>
  <si>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</si>
  <si>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</si>
  <si>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</si>
  <si>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</si>
  <si>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</si>
  <si>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</si>
  <si>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</si>
  <si>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</si>
  <si>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</si>
  <si>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</si>
  <si>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</si>
  <si>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</si>
  <si>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</si>
  <si>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</si>
  <si>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</si>
  <si>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</si>
  <si>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</si>
  <si>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</si>
  <si>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</si>
  <si>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</si>
  <si>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</si>
  <si>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</si>
  <si>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</si>
  <si>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</si>
  <si>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</si>
  <si>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</si>
  <si>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</si>
  <si>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</si>
  <si>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</si>
  <si>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</si>
  <si>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</si>
  <si>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</si>
  <si>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</si>
  <si>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</si>
  <si>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</si>
  <si>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</si>
  <si>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</si>
  <si>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</si>
  <si>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</si>
  <si>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</si>
  <si>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</si>
  <si>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</si>
  <si>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</si>
  <si>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</si>
  <si>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</si>
  <si>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</si>
  <si>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</si>
  <si>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</si>
  <si>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</si>
  <si>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</si>
  <si>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</si>
  <si>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</si>
  <si>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</si>
  <si>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</si>
  <si>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</si>
  <si>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</si>
  <si>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</si>
  <si>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</si>
  <si>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</si>
  <si>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</si>
  <si>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</si>
  <si>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</si>
  <si>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</si>
  <si>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</si>
  <si>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</si>
  <si>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</si>
  <si>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</si>
  <si>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</si>
  <si>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</si>
  <si>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</si>
  <si>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</si>
  <si>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</si>
  <si>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</si>
  <si>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</si>
  <si>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</si>
  <si>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</si>
  <si>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</si>
  <si>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</si>
  <si>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</si>
  <si>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</si>
  <si>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</si>
  <si>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</si>
  <si>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</si>
  <si>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</si>
  <si>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</si>
  <si>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</si>
  <si>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</si>
  <si>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</si>
  <si>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</si>
  <si>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</si>
  <si>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</si>
  <si>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</si>
  <si>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</si>
  <si>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</si>
  <si>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</si>
  <si>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</si>
  <si>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</si>
  <si>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</si>
  <si>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</si>
  <si>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</si>
  <si>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</si>
  <si>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</si>
  <si>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</si>
  <si>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</si>
  <si>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</si>
  <si>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</si>
  <si>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</si>
  <si>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</si>
  <si>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</si>
  <si>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</si>
  <si>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</si>
  <si>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</si>
  <si>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</si>
  <si>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</si>
  <si>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</si>
  <si>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</si>
  <si>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</si>
  <si>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</si>
  <si>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</si>
  <si>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</si>
  <si>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</si>
  <si>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</si>
  <si>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</si>
  <si>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</si>
  <si>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</si>
  <si>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</si>
  <si>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</si>
  <si>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</si>
  <si>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</si>
  <si>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</si>
  <si>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</si>
  <si>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</si>
  <si>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</si>
  <si>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</si>
  <si>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</si>
  <si>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</si>
  <si>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</si>
  <si>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</si>
  <si>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</si>
  <si>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</si>
  <si>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</si>
  <si>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</si>
  <si>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</si>
  <si>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</si>
  <si>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</si>
  <si>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</si>
  <si>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</si>
  <si>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</si>
  <si>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</si>
  <si>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</si>
  <si>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</si>
  <si>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</si>
  <si>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</si>
  <si>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</si>
  <si>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</si>
  <si>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</si>
  <si>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</si>
  <si>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</si>
  <si>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</si>
  <si>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</si>
  <si>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</si>
  <si>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</si>
  <si>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</si>
  <si>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</si>
  <si>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</si>
  <si>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</si>
  <si>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</si>
  <si>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</si>
  <si>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</si>
  <si>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</si>
  <si>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</si>
  <si>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</si>
  <si>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</si>
  <si>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</si>
  <si>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</si>
  <si>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</si>
  <si>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</si>
  <si>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</si>
  <si>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</si>
  <si>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</si>
  <si>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</si>
  <si>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</si>
  <si>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</si>
  <si>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</si>
  <si>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</si>
  <si>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</si>
  <si>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</si>
  <si>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</si>
  <si>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</si>
  <si>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</si>
  <si>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</si>
  <si>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</si>
  <si>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</si>
  <si>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</si>
  <si>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</si>
  <si>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</si>
  <si>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</si>
  <si>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</si>
  <si>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</si>
  <si>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</si>
  <si>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</si>
  <si>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</si>
  <si>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</si>
  <si>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</si>
  <si>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</si>
  <si>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</si>
  <si>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</si>
  <si>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</si>
  <si>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</si>
  <si>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</si>
  <si>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</si>
  <si>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</si>
  <si>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</si>
  <si>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</si>
  <si>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</si>
  <si>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</si>
  <si>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</si>
  <si>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</si>
  <si>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</si>
  <si>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</si>
  <si>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</si>
  <si>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</si>
  <si>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</si>
  <si>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</si>
  <si>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</si>
  <si>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</si>
  <si>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</si>
  <si>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</si>
  <si>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</si>
  <si>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</si>
  <si>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</si>
  <si>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</si>
  <si>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</si>
  <si>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</si>
  <si>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</si>
  <si>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</si>
  <si>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</si>
  <si>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</si>
  <si>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</si>
  <si>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</si>
  <si>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</si>
  <si>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</si>
  <si>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</si>
  <si>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</si>
  <si>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</si>
  <si>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</si>
  <si>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</si>
  <si>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</si>
  <si>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</si>
  <si>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</si>
  <si>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</si>
  <si>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</si>
  <si>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</si>
  <si>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</si>
  <si>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</si>
  <si>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</si>
  <si>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</si>
  <si>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</si>
  <si>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</si>
  <si>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</si>
  <si>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</si>
  <si>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</si>
  <si>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</si>
  <si>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</si>
  <si>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</si>
  <si>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</si>
  <si>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</si>
  <si>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</si>
  <si>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</si>
  <si>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</si>
  <si>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</si>
  <si>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</si>
  <si>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</si>
  <si>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</si>
  <si>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</si>
  <si>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</si>
  <si>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</si>
  <si>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</si>
  <si>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</si>
  <si>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</si>
  <si>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</si>
  <si>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</si>
  <si>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</si>
  <si>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</si>
  <si>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</si>
  <si>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</si>
  <si>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</si>
  <si>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</si>
  <si>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</si>
  <si>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</si>
  <si>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</si>
  <si>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</si>
  <si>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</si>
  <si>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</si>
  <si>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</si>
  <si>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</si>
  <si>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</si>
  <si>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</si>
  <si>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</si>
  <si>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</si>
  <si>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</si>
  <si>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</si>
  <si>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</si>
  <si>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</si>
  <si>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</si>
  <si>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</si>
  <si>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</si>
  <si>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</si>
  <si>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</si>
  <si>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</si>
  <si>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</si>
  <si>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</si>
  <si>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</si>
  <si>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</si>
  <si>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</si>
  <si>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</si>
  <si>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</si>
  <si>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</si>
  <si>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</si>
  <si>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</si>
  <si>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</si>
  <si>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</si>
  <si>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</si>
  <si>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</si>
  <si>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</si>
  <si>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</si>
  <si>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</si>
  <si>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</si>
  <si>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</si>
  <si>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</si>
  <si>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</si>
  <si>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</si>
  <si>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</si>
  <si>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</si>
  <si>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</si>
  <si>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</si>
  <si>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</si>
  <si>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</si>
  <si>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</si>
  <si>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</si>
  <si>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</si>
  <si>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</si>
  <si>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</si>
  <si>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</si>
  <si>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</si>
  <si>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</si>
  <si>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</si>
  <si>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</si>
  <si>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</si>
  <si>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</si>
  <si>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</si>
  <si>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</si>
  <si>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</si>
  <si>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</si>
  <si>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</si>
  <si>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</si>
  <si>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</si>
  <si>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</si>
  <si>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</si>
  <si>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</si>
  <si>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</si>
  <si>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</si>
  <si>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</si>
  <si>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</si>
  <si>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</si>
  <si>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</si>
  <si>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</si>
  <si>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</si>
  <si>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</si>
  <si>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</si>
  <si>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</si>
  <si>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</si>
  <si>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</si>
  <si>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</si>
  <si>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</si>
  <si>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</si>
  <si>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</si>
  <si>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</si>
  <si>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</si>
  <si>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</si>
  <si>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</si>
  <si>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</si>
  <si>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</si>
  <si>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</si>
  <si>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</si>
  <si>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</si>
  <si>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</si>
  <si>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</si>
  <si>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</si>
  <si>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</si>
  <si>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</si>
  <si>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</si>
  <si>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</si>
  <si>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</si>
  <si>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</si>
  <si>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</si>
  <si>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</si>
  <si>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</si>
  <si>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</si>
  <si>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</si>
  <si>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</si>
  <si>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</si>
  <si>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</si>
  <si>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</si>
  <si>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</si>
  <si>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</si>
  <si>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</si>
  <si>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</si>
  <si>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</si>
  <si>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</si>
  <si>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</si>
  <si>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</si>
  <si>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</si>
  <si>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</si>
  <si>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</si>
  <si>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</si>
  <si>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</si>
  <si>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</si>
  <si>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</si>
  <si>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</si>
  <si>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</si>
  <si>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</si>
  <si>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</si>
  <si>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</si>
  <si>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</si>
  <si>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</si>
  <si>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</si>
  <si>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</si>
  <si>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</si>
  <si>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</si>
  <si>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</si>
  <si>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</si>
  <si>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</si>
  <si>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</si>
  <si>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</si>
  <si>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</si>
  <si>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</si>
  <si>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</si>
  <si>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</si>
  <si>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</si>
  <si>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</si>
  <si>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</si>
  <si>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</si>
  <si>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</si>
  <si>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</si>
  <si>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</si>
  <si>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</si>
  <si>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</si>
  <si>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</si>
  <si>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</si>
  <si>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</si>
  <si>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</si>
  <si>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</si>
  <si>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</si>
  <si>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</si>
  <si>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</si>
  <si>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</si>
  <si>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</si>
  <si>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</si>
  <si>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</si>
  <si>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</si>
  <si>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</si>
  <si>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</si>
  <si>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</si>
  <si>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</si>
  <si>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</si>
  <si>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</si>
  <si>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</si>
  <si>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</si>
  <si>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</si>
  <si>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</si>
  <si>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</si>
  <si>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</si>
  <si>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</si>
  <si>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</si>
  <si>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</si>
  <si>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</si>
  <si>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</si>
  <si>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</si>
  <si>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</si>
  <si>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</si>
  <si>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</si>
  <si>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</si>
  <si>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</si>
  <si>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</si>
  <si>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</si>
  <si>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</si>
  <si>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</si>
  <si>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</si>
  <si>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</si>
  <si>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</si>
  <si>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</si>
  <si>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</si>
  <si>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</si>
  <si>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</si>
  <si>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</si>
  <si>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</si>
  <si>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</si>
  <si>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</si>
  <si>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</si>
  <si>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</si>
  <si>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</si>
  <si>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</si>
  <si>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</si>
  <si>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</si>
  <si>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</si>
  <si>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</si>
  <si>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</si>
  <si>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</si>
  <si>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</si>
  <si>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</si>
  <si>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</si>
  <si>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</si>
  <si>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</si>
  <si>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</si>
  <si>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</si>
  <si>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</si>
  <si>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</si>
  <si>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</si>
  <si>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</si>
  <si>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</si>
  <si>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</si>
  <si>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</si>
  <si>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</si>
  <si>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</si>
  <si>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</si>
  <si>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</si>
  <si>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</si>
  <si>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</si>
  <si>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</si>
  <si>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</si>
  <si>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</si>
  <si>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</si>
  <si>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</si>
  <si>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</si>
  <si>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</si>
  <si>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</si>
  <si>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</si>
  <si>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</si>
  <si>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</si>
  <si>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</si>
  <si>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</si>
  <si>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</si>
  <si>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</si>
  <si>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</si>
  <si>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</si>
  <si>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</si>
  <si>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</si>
  <si>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</si>
  <si>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</si>
  <si>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</si>
  <si>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</si>
  <si>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</si>
  <si>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</si>
  <si>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</si>
  <si>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</si>
  <si>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</si>
  <si>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</si>
  <si>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</si>
  <si>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</si>
  <si>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</si>
  <si>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</si>
  <si>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</si>
  <si>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</si>
  <si>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</si>
  <si>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</si>
  <si>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</si>
  <si>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</si>
  <si>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</si>
  <si>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</si>
  <si>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</si>
  <si>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</si>
  <si>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</si>
  <si>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</si>
  <si>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</si>
  <si>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</si>
  <si>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</si>
  <si>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</si>
  <si>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</si>
  <si>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</si>
  <si>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</si>
  <si>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</si>
  <si>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</si>
  <si>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</si>
  <si>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</si>
  <si>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</si>
  <si>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</si>
  <si>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</si>
  <si>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</si>
  <si>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</si>
  <si>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</si>
  <si>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</si>
  <si>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</si>
  <si>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</si>
  <si>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</si>
  <si>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</si>
  <si>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</si>
  <si>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</si>
  <si>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</si>
  <si>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</si>
  <si>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</si>
  <si>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</si>
  <si>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</si>
  <si>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</si>
  <si>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</si>
  <si>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</si>
  <si>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</si>
  <si>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</si>
  <si>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</si>
  <si>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</si>
  <si>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</si>
  <si>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</si>
  <si>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</si>
  <si>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</si>
  <si>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</si>
  <si>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</si>
  <si>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</si>
  <si>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</si>
  <si>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</si>
  <si>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</si>
  <si>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</si>
  <si>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</si>
  <si>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</si>
  <si>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</si>
  <si>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</si>
  <si>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</si>
  <si>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</si>
  <si>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</si>
  <si>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</si>
  <si>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</si>
  <si>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</si>
  <si>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</si>
  <si>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</si>
  <si>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</si>
  <si>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</si>
  <si>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</si>
  <si>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</si>
  <si>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</si>
  <si>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</si>
  <si>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</si>
  <si>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</si>
  <si>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</si>
  <si>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</si>
  <si>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</si>
  <si>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</si>
  <si>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</si>
  <si>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</si>
  <si>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</si>
  <si>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</si>
  <si>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</si>
  <si>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</si>
  <si>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</si>
  <si>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</si>
  <si>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</si>
  <si>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</si>
  <si>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</si>
  <si>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</si>
  <si>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</si>
  <si>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</si>
  <si>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</si>
  <si>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</si>
  <si>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</si>
  <si>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</si>
  <si>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</si>
  <si>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</si>
  <si>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</si>
  <si>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</si>
  <si>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</si>
  <si>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</si>
  <si>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</si>
  <si>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</si>
  <si>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</si>
  <si>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</si>
  <si>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</si>
  <si>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</si>
  <si>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</si>
  <si>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</si>
  <si>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</si>
  <si>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</si>
  <si>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</si>
  <si>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</si>
  <si>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</si>
  <si>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</si>
  <si>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</si>
  <si>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</si>
  <si>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</si>
  <si>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</si>
  <si>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</si>
  <si>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</si>
  <si>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</si>
  <si>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</si>
  <si>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</si>
  <si>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</si>
  <si>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</si>
  <si>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</si>
  <si>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</si>
  <si>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</si>
  <si>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</si>
  <si>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</si>
  <si>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</si>
  <si>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</si>
  <si>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</si>
  <si>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</si>
  <si>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</si>
  <si>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</si>
  <si>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</si>
  <si>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</si>
  <si>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</si>
  <si>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</si>
  <si>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</si>
  <si>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</si>
  <si>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</si>
  <si>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</si>
  <si>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</si>
  <si>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</si>
  <si>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</si>
  <si>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</si>
  <si>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</si>
  <si>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</si>
  <si>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</si>
  <si>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</si>
  <si>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</si>
  <si>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</si>
  <si>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</si>
  <si>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</si>
  <si>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</si>
  <si>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</si>
  <si>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</si>
  <si>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</si>
  <si>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</si>
  <si>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</si>
  <si>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</si>
  <si>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</si>
  <si>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</si>
  <si>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</si>
  <si>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</si>
  <si>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</si>
  <si>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</si>
  <si>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</si>
  <si>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</si>
  <si>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</si>
  <si>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</si>
  <si>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</si>
  <si>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</si>
  <si>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</si>
  <si>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</si>
  <si>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</si>
  <si>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</si>
  <si>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</si>
  <si>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</si>
  <si>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</si>
  <si>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</si>
  <si>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</si>
  <si>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</si>
  <si>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</si>
  <si>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</si>
  <si>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</si>
  <si>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</si>
  <si>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</si>
  <si>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</si>
  <si>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</si>
  <si>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</si>
  <si>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</si>
  <si>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</si>
  <si>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</si>
  <si>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</si>
  <si>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</si>
  <si>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</si>
  <si>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</si>
  <si>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</si>
  <si>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</si>
  <si>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</si>
  <si>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</si>
  <si>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</si>
  <si>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</si>
  <si>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</si>
  <si>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</si>
  <si>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</si>
  <si>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</si>
  <si>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</si>
  <si>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</si>
  <si>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</si>
  <si>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</si>
  <si>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</si>
  <si>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</si>
  <si>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</si>
  <si>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</si>
  <si>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</si>
  <si>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</si>
  <si>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</si>
  <si>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</si>
  <si>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</si>
  <si>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</si>
  <si>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</si>
  <si>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</si>
  <si>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</si>
  <si>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</si>
  <si>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</si>
  <si>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</si>
  <si>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</si>
  <si>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</si>
  <si>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</si>
  <si>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</si>
  <si>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</si>
  <si>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</si>
  <si>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</si>
  <si>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</si>
  <si>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</si>
  <si>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</si>
  <si>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</si>
  <si>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</si>
  <si>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</si>
  <si>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</si>
  <si>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</si>
  <si>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</si>
  <si>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</si>
  <si>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</si>
  <si>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</si>
  <si>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</si>
  <si>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</si>
  <si>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</si>
  <si>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</si>
  <si>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</si>
  <si>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</si>
  <si>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</si>
  <si>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</si>
  <si>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</si>
  <si>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</si>
  <si>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</si>
  <si>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</si>
  <si>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</si>
  <si>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</si>
  <si>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</si>
  <si>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</si>
  <si>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</si>
  <si>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</si>
  <si>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</si>
  <si>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</si>
  <si>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</si>
  <si>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</si>
  <si>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</si>
  <si>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</si>
  <si>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</si>
  <si>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</si>
  <si>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</si>
  <si>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</si>
  <si>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</si>
  <si>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</si>
  <si>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</si>
  <si>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</si>
  <si>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</si>
  <si>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</si>
  <si>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</si>
  <si>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</si>
  <si>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</si>
  <si>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</si>
  <si>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</si>
  <si>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</si>
  <si>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</si>
  <si>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</si>
  <si>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</si>
  <si>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</si>
  <si>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</si>
  <si>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</si>
  <si>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</si>
  <si>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</si>
  <si>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</si>
  <si>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</si>
  <si>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</si>
  <si>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</si>
  <si>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</si>
  <si>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</si>
  <si>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</si>
  <si>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</si>
  <si>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</si>
  <si>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</si>
  <si>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</si>
  <si>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</si>
  <si>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</si>
  <si>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</si>
  <si>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</si>
  <si>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</si>
  <si>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</si>
  <si>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</si>
  <si>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</si>
  <si>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</si>
  <si>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</si>
  <si>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</si>
  <si>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</si>
  <si>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</si>
  <si>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</si>
  <si>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</si>
  <si>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</si>
  <si>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</si>
  <si>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</si>
  <si>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</si>
  <si>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</si>
  <si>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</si>
  <si>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</si>
  <si>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</si>
  <si>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</si>
  <si>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</si>
  <si>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</si>
  <si>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</si>
  <si>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</si>
  <si>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</si>
  <si>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</si>
  <si>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</si>
  <si>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</si>
  <si>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</si>
  <si>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</si>
  <si>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</si>
  <si>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</si>
  <si>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</si>
  <si>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</si>
  <si>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</si>
  <si>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</si>
  <si>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</si>
  <si>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</si>
  <si>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</si>
  <si>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</si>
  <si>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</si>
  <si>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</si>
  <si>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</si>
  <si>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</si>
  <si>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</si>
  <si>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</si>
  <si>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</si>
  <si>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</si>
  <si>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</si>
  <si>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</si>
  <si>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</si>
  <si>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</si>
  <si>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</si>
  <si>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</si>
  <si>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</si>
  <si>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</si>
  <si>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</si>
  <si>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</si>
  <si>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</si>
  <si>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</si>
  <si>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</si>
  <si>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</si>
  <si>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</si>
  <si>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</si>
  <si>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</si>
  <si>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</si>
  <si>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</si>
  <si>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</si>
  <si>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</si>
  <si>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</si>
  <si>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</si>
  <si>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</si>
  <si>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</si>
  <si>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</si>
  <si>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</si>
  <si>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</si>
  <si>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</si>
  <si>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</si>
  <si>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</si>
  <si>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</si>
  <si>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</si>
  <si>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</si>
  <si>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</si>
  <si>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</si>
  <si>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</si>
  <si>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</si>
  <si>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</si>
  <si>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</si>
  <si>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</si>
  <si>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</si>
  <si>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</si>
  <si>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</si>
  <si>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</si>
  <si>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</si>
  <si>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</si>
  <si>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</si>
  <si>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</si>
  <si>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</si>
  <si>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</si>
  <si>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</si>
  <si>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</si>
  <si>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</si>
  <si>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</si>
  <si>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</si>
  <si>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</si>
  <si>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</si>
  <si>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</si>
  <si>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</si>
  <si>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</si>
  <si>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</si>
  <si>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</si>
  <si>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</si>
  <si>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</si>
  <si>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</si>
  <si>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</si>
  <si>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</si>
  <si>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</si>
  <si>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</si>
  <si>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</si>
  <si>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</si>
  <si>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</si>
  <si>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</si>
  <si>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</si>
  <si>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</si>
  <si>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</si>
  <si>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</si>
  <si>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</si>
  <si>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</si>
  <si>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</si>
  <si>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</si>
  <si>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</si>
  <si>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</si>
  <si>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</si>
  <si>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</si>
  <si>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</si>
  <si>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</si>
  <si>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</si>
  <si>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</si>
  <si>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</si>
  <si>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</si>
  <si>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</si>
  <si>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</si>
  <si>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</si>
  <si>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</si>
  <si>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</si>
  <si>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</si>
  <si>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</si>
  <si>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</si>
  <si>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</si>
  <si>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</si>
  <si>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</si>
  <si>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</si>
  <si>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</si>
  <si>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</si>
  <si>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</si>
  <si>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</si>
  <si>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</si>
  <si>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</si>
  <si>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</si>
  <si>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</si>
  <si>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</si>
  <si>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</si>
  <si>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</si>
  <si>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</si>
  <si>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</si>
  <si>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</si>
  <si>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</si>
  <si>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</si>
  <si>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</si>
  <si>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</si>
  <si>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</si>
  <si>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</si>
  <si>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</si>
  <si>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</si>
  <si>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</si>
  <si>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</si>
  <si>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</si>
  <si>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</si>
  <si>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</si>
  <si>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</si>
  <si>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</si>
  <si>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</si>
  <si>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</si>
  <si>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</si>
  <si>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</si>
  <si>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</si>
  <si>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</si>
  <si>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</si>
  <si>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</si>
  <si>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</si>
  <si>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</si>
  <si>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</si>
  <si>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</si>
  <si>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</si>
  <si>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</si>
  <si>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</si>
  <si>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</si>
  <si>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</si>
  <si>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</si>
  <si>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</si>
  <si>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</si>
  <si>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</si>
  <si>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</si>
  <si>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</si>
  <si>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</si>
  <si>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</si>
  <si>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</si>
  <si>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</si>
  <si>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</si>
  <si>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</si>
  <si>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</si>
  <si>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</si>
  <si>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</si>
  <si>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</si>
  <si>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</si>
  <si>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</si>
  <si>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</si>
  <si>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</si>
  <si>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</si>
  <si>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</si>
  <si>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</si>
  <si>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</si>
  <si>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</si>
  <si>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</si>
  <si>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</si>
  <si>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</si>
  <si>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</si>
  <si>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</si>
  <si>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</si>
  <si>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</si>
  <si>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</si>
  <si>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</si>
  <si>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</si>
  <si>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</si>
  <si>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</si>
  <si>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</si>
  <si>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</si>
  <si>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</si>
  <si>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</si>
  <si>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</si>
  <si>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</si>
  <si>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</si>
  <si>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</si>
  <si>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</si>
  <si>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</si>
  <si>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</si>
  <si>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</si>
  <si>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</si>
  <si>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</si>
  <si>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</si>
  <si>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</si>
  <si>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</si>
  <si>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</si>
  <si>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</si>
  <si>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</si>
  <si>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</si>
  <si>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</si>
  <si>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</si>
  <si>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</si>
  <si>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</si>
  <si>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</si>
  <si>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</si>
  <si>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</si>
  <si>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</si>
  <si>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</si>
  <si>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</si>
  <si>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</si>
  <si>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</si>
  <si>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</si>
  <si>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</si>
  <si>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</si>
  <si>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</si>
  <si>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</si>
  <si>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</si>
  <si>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</si>
  <si>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</si>
  <si>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</si>
  <si>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</si>
  <si>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</si>
  <si>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</si>
  <si>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</si>
  <si>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</si>
  <si>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</si>
  <si>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</si>
  <si>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</si>
  <si>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</si>
  <si>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</si>
  <si>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</si>
  <si>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</si>
  <si>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</si>
  <si>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</si>
  <si>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</si>
  <si>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</si>
  <si>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</si>
  <si>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</si>
  <si>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</si>
  <si>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</si>
  <si>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</si>
  <si>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</si>
  <si>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</si>
  <si>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</si>
  <si>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</si>
  <si>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</si>
  <si>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</si>
  <si>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</si>
  <si>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</si>
  <si>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</si>
  <si>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</si>
  <si>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</si>
  <si>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</si>
  <si>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</si>
  <si>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</si>
  <si>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</si>
  <si>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</si>
  <si>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</si>
  <si>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</si>
  <si>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</si>
  <si>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</si>
  <si>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</si>
  <si>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</si>
  <si>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</si>
  <si>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</si>
  <si>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</si>
  <si>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</si>
  <si>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</si>
  <si>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</si>
  <si>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</si>
  <si>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</si>
  <si>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</si>
  <si>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</si>
  <si>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</si>
  <si>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</si>
  <si>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</si>
  <si>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</si>
  <si>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</si>
  <si>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</si>
  <si>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</si>
  <si>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</si>
  <si>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</si>
  <si>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</si>
  <si>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</si>
  <si>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</si>
  <si>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</si>
  <si>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</si>
  <si>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</si>
  <si>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</si>
  <si>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</si>
  <si>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</si>
  <si>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</si>
  <si>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</si>
  <si>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</si>
  <si>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</si>
  <si>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</si>
  <si>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</si>
  <si>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</si>
  <si>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</si>
  <si>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</si>
  <si>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</si>
  <si>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</si>
  <si>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</si>
  <si>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</si>
  <si>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</si>
  <si>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</si>
  <si>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</si>
  <si>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</si>
  <si>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</si>
  <si>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</si>
  <si>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</si>
  <si>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</si>
  <si>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</si>
  <si>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</si>
  <si>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</si>
  <si>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</si>
  <si>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</si>
  <si>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</si>
  <si>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</si>
  <si>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</si>
  <si>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</si>
  <si>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</si>
  <si>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</si>
  <si>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</si>
  <si>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</si>
  <si>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</si>
  <si>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</si>
  <si>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</si>
  <si>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</si>
  <si>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</si>
  <si>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</si>
  <si>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</si>
  <si>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</si>
  <si>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</si>
  <si>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</si>
  <si>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</si>
  <si>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</si>
  <si>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</si>
  <si>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</si>
  <si>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</si>
  <si>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</si>
  <si>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</si>
  <si>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</si>
  <si>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</si>
  <si>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</si>
  <si>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</si>
  <si>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</si>
  <si>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</si>
  <si>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</si>
  <si>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</si>
  <si>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</si>
  <si>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</si>
  <si>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</si>
  <si>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</si>
  <si>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</si>
  <si>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</si>
  <si>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</si>
  <si>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</si>
  <si>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</si>
  <si>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</si>
  <si>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</si>
  <si>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</si>
  <si>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</si>
  <si>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</si>
  <si>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</si>
  <si>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</si>
  <si>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</si>
  <si>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</si>
  <si>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</si>
  <si>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</si>
  <si>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</si>
  <si>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</si>
  <si>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</si>
  <si>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</si>
  <si>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</si>
  <si>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</si>
  <si>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</si>
  <si>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</si>
  <si>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</si>
  <si>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</si>
  <si>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</si>
  <si>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</si>
  <si>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</si>
  <si>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</si>
  <si>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</si>
  <si>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</si>
  <si>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</si>
  <si>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</si>
  <si>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</si>
  <si>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</si>
  <si>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</si>
  <si>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</si>
  <si>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</si>
  <si>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</si>
  <si>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</si>
  <si>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</si>
  <si>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</si>
  <si>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</si>
  <si>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</si>
  <si>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</si>
  <si>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</si>
  <si>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</si>
  <si>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</si>
  <si>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</si>
  <si>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</si>
  <si>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</si>
  <si>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</si>
  <si>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</si>
  <si>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</si>
  <si>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</si>
  <si>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</si>
  <si>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</si>
  <si>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</si>
  <si>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</si>
  <si>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</si>
  <si>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</si>
  <si>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</si>
  <si>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</si>
  <si>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</si>
  <si>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</si>
  <si>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</si>
  <si>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</si>
  <si>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</si>
  <si>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</si>
  <si>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</si>
  <si>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</si>
  <si>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</si>
  <si>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</si>
  <si>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</si>
  <si>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</si>
  <si>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</si>
  <si>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</si>
  <si>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</si>
  <si>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</si>
  <si>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</si>
  <si>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</si>
  <si>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</si>
  <si>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</si>
  <si>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</si>
  <si>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</si>
  <si>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</si>
  <si>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</si>
  <si>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</si>
  <si>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</si>
  <si>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</si>
  <si>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</si>
  <si>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</si>
  <si>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</si>
  <si>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</si>
  <si>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</si>
  <si>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</si>
  <si>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</si>
  <si>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</si>
  <si>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</si>
  <si>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</si>
  <si>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</si>
  <si>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</si>
  <si>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</si>
  <si>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</si>
  <si>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</si>
  <si>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</si>
  <si>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</si>
  <si>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</si>
  <si>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</si>
  <si>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</si>
  <si>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</si>
  <si>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</si>
  <si>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</si>
  <si>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</si>
  <si>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</si>
  <si>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</si>
  <si>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</si>
  <si>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</si>
  <si>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</si>
  <si>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</si>
  <si>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</si>
  <si>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</si>
  <si>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</si>
  <si>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</si>
  <si>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</si>
  <si>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</si>
  <si>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</si>
  <si>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</si>
  <si>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</si>
  <si>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</si>
  <si>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</si>
  <si>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</si>
  <si>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</si>
  <si>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</si>
  <si>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</si>
  <si>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</si>
  <si>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</si>
  <si>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</si>
  <si>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</si>
  <si>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</si>
  <si>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</si>
  <si>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</si>
  <si>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</si>
  <si>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</si>
  <si>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</si>
  <si>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</si>
  <si>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</si>
  <si>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</si>
  <si>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</si>
  <si>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</si>
  <si>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</si>
  <si>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</si>
  <si>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</si>
  <si>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</si>
  <si>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</si>
  <si>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</si>
  <si>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</si>
  <si>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</si>
  <si>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</si>
  <si>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</si>
  <si>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</si>
  <si>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</si>
  <si>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</si>
  <si>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</si>
  <si>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</si>
  <si>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</si>
  <si>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</si>
  <si>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</si>
  <si>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</si>
  <si>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</si>
  <si>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</si>
  <si>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</si>
  <si>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</si>
  <si>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</si>
  <si>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</si>
  <si>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</si>
  <si>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</si>
  <si>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</si>
  <si>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</si>
  <si>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</si>
  <si>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</si>
  <si>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</si>
  <si>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</si>
  <si>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</si>
  <si>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</si>
  <si>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</si>
  <si>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</si>
  <si>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</si>
  <si>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</si>
  <si>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</si>
  <si>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</si>
  <si>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</si>
  <si>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</si>
  <si>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</si>
  <si>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</si>
  <si>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</si>
  <si>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</si>
  <si>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</si>
  <si>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</si>
  <si>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</si>
  <si>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</si>
  <si>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</si>
  <si>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</si>
  <si>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</si>
  <si>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</si>
  <si>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</si>
  <si>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</si>
  <si>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</si>
  <si>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</si>
  <si>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</si>
  <si>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</si>
  <si>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</si>
  <si>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</si>
  <si>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</si>
  <si>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</si>
  <si>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</si>
  <si>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</si>
  <si>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</si>
  <si>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</si>
  <si>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</si>
  <si>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</si>
  <si>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</si>
  <si>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</si>
  <si>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</si>
  <si>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</si>
  <si>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</si>
  <si>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</si>
  <si>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</si>
  <si>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</si>
  <si>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</si>
  <si>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</si>
  <si>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</si>
  <si>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</si>
  <si>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</si>
  <si>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</si>
  <si>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</si>
  <si>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</si>
  <si>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</si>
  <si>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</si>
  <si>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</si>
  <si>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</si>
  <si>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</si>
  <si>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</si>
  <si>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</si>
  <si>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</si>
  <si>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</si>
  <si>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</si>
  <si>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</si>
  <si>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</si>
  <si>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</si>
  <si>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</si>
  <si>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</si>
  <si>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</si>
  <si>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</si>
  <si>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</si>
  <si>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</si>
  <si>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</si>
  <si>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</si>
  <si>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</si>
  <si>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</si>
  <si>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</si>
  <si>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</si>
  <si>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</si>
  <si>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</si>
  <si>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</si>
  <si>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</si>
  <si>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</si>
  <si>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</si>
  <si>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</si>
  <si>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</si>
  <si>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</si>
  <si>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</si>
  <si>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</si>
  <si>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</si>
  <si>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</si>
  <si>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</si>
  <si>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</si>
  <si>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</si>
  <si>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</si>
  <si>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</si>
  <si>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</si>
  <si>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</si>
  <si>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</si>
  <si>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</si>
  <si>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</si>
  <si>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</si>
  <si>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</si>
  <si>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</si>
  <si>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</si>
  <si>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</si>
  <si>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</si>
  <si>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</si>
  <si>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</si>
  <si>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</si>
  <si>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</si>
  <si>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</si>
  <si>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</si>
  <si>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</si>
  <si>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</si>
  <si>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</si>
  <si>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</si>
  <si>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</si>
  <si>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</si>
  <si>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</si>
  <si>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</si>
  <si>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</si>
  <si>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</si>
  <si>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</si>
  <si>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</si>
  <si>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</si>
  <si>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</si>
  <si>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</si>
  <si>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</si>
  <si>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</si>
  <si>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</si>
  <si>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</si>
  <si>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</si>
  <si>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</si>
  <si>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</si>
  <si>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</si>
  <si>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</si>
  <si>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</si>
  <si>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</si>
  <si>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</si>
  <si>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</si>
  <si>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</si>
  <si>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</si>
  <si>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</si>
  <si>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</si>
  <si>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</si>
  <si>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</si>
  <si>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</si>
  <si>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</si>
  <si>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</si>
  <si>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</si>
  <si>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</si>
  <si>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</si>
  <si>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</si>
  <si>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</si>
  <si>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</si>
  <si>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</si>
  <si>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</si>
  <si>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</si>
  <si>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</si>
  <si>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</si>
  <si>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</si>
  <si>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</si>
  <si>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</si>
  <si>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</si>
  <si>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</si>
  <si>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</si>
  <si>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</si>
  <si>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</si>
  <si>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</si>
  <si>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</si>
  <si>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</si>
  <si>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</si>
  <si>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</si>
  <si>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</si>
  <si>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</si>
  <si>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</si>
  <si>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</si>
  <si>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</si>
  <si>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</si>
  <si>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</si>
  <si>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</si>
  <si>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</si>
  <si>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</si>
  <si>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</si>
  <si>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</si>
  <si>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</si>
  <si>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</si>
  <si>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</si>
  <si>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</si>
  <si>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</si>
  <si>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</si>
  <si>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</si>
  <si>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</si>
  <si>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</si>
  <si>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</si>
  <si>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</si>
  <si>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</si>
  <si>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</si>
  <si>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</si>
  <si>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</si>
  <si>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</si>
  <si>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</si>
  <si>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</si>
  <si>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</si>
  <si>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</si>
  <si>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</si>
  <si>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</si>
  <si>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</si>
  <si>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</si>
  <si>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</si>
  <si>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</si>
  <si>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</si>
  <si>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</si>
  <si>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</si>
  <si>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</si>
  <si>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</si>
  <si>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</si>
  <si>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</si>
  <si>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</si>
  <si>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</si>
  <si>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</si>
  <si>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</si>
  <si>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</si>
  <si>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</si>
  <si>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</si>
  <si>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</si>
  <si>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</si>
  <si>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</si>
  <si>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</si>
  <si>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</si>
  <si>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</si>
  <si>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</si>
  <si>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</si>
  <si>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</si>
  <si>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</si>
  <si>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</si>
  <si>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</si>
  <si>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</si>
  <si>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</si>
  <si>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</si>
  <si>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</si>
  <si>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</si>
  <si>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</si>
  <si>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</si>
  <si>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</si>
  <si>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</si>
  <si>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</si>
  <si>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</si>
  <si>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</si>
  <si>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</si>
  <si>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</si>
  <si>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</si>
  <si>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</si>
  <si>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</si>
  <si>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</si>
  <si>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</si>
  <si>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</si>
  <si>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</si>
  <si>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</si>
  <si>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</si>
  <si>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</si>
  <si>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</si>
  <si>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</si>
  <si>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</si>
  <si>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</si>
  <si>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</si>
  <si>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</si>
  <si>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</si>
  <si>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</si>
  <si>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</si>
  <si>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</si>
  <si>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</si>
  <si>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</si>
  <si>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</si>
  <si>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</si>
  <si>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</si>
  <si>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</si>
  <si>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</si>
  <si>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</si>
  <si>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</si>
  <si>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</si>
  <si>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</si>
  <si>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</si>
  <si>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</si>
  <si>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</si>
  <si>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</si>
  <si>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</si>
  <si>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</si>
  <si>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</si>
  <si>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</si>
  <si>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</si>
  <si>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</si>
  <si>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</si>
  <si>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</si>
  <si>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</si>
  <si>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</si>
  <si>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</si>
  <si>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</si>
  <si>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</si>
  <si>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</si>
  <si>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</si>
  <si>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</si>
  <si>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</si>
  <si>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</si>
  <si>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</si>
  <si>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</si>
  <si>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</si>
  <si>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</si>
  <si>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</si>
  <si>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</si>
  <si>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</si>
  <si>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</si>
  <si>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</si>
  <si>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</si>
  <si>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</si>
  <si>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</si>
  <si>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</si>
  <si>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</si>
  <si>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</si>
  <si>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</si>
  <si>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</si>
  <si>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</si>
  <si>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</si>
  <si>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</si>
  <si>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</si>
  <si>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</si>
  <si>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</si>
  <si>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</si>
  <si>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</si>
  <si>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</si>
  <si>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</si>
  <si>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</si>
  <si>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</si>
  <si>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</si>
  <si>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</si>
  <si>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</si>
  <si>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</si>
  <si>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</si>
  <si>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</si>
  <si>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</si>
  <si>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</si>
  <si>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</si>
  <si>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</si>
  <si>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</si>
  <si>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</si>
  <si>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</si>
  <si>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</si>
  <si>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</si>
  <si>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</si>
  <si>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</si>
  <si>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</si>
  <si>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</si>
  <si>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</si>
  <si>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</si>
  <si>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</si>
  <si>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</si>
  <si>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</si>
  <si>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</si>
  <si>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</si>
  <si>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</si>
  <si>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</si>
  <si>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</si>
  <si>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</si>
  <si>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</si>
  <si>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</si>
  <si>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</si>
  <si>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</si>
  <si>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</si>
  <si>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</si>
  <si>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</si>
  <si>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</si>
  <si>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</si>
  <si>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</si>
  <si>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</si>
  <si>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</si>
  <si>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</si>
  <si>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</si>
  <si>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</si>
  <si>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</si>
  <si>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</si>
  <si>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</si>
  <si>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</si>
  <si>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</si>
  <si>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</si>
  <si>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</si>
  <si>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</si>
  <si>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</si>
  <si>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</si>
  <si>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</si>
  <si>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</si>
  <si>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</si>
  <si>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</si>
  <si>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</si>
  <si>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</si>
  <si>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</si>
  <si>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</si>
  <si>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</si>
  <si>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</si>
  <si>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</si>
  <si>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</si>
  <si>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</si>
  <si>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</si>
  <si>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</si>
  <si>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</si>
  <si>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</si>
  <si>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</si>
  <si>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</si>
  <si>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</si>
  <si>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</si>
  <si>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</si>
  <si>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</si>
  <si>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</si>
  <si>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</si>
  <si>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</si>
  <si>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</si>
  <si>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</si>
  <si>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</si>
  <si>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</si>
  <si>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</si>
  <si>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</si>
  <si>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</si>
  <si>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</si>
  <si>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</si>
  <si>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</si>
  <si>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</si>
  <si>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</si>
  <si>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</si>
  <si>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</si>
  <si>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</si>
  <si>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</si>
  <si>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</si>
  <si>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</si>
  <si>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</si>
  <si>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</si>
  <si>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</si>
  <si>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</si>
  <si>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</si>
  <si>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</si>
  <si>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</si>
  <si>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</si>
  <si>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</si>
  <si>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</si>
  <si>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</si>
  <si>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</si>
  <si>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</si>
  <si>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</si>
  <si>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</si>
  <si>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</si>
  <si>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</si>
  <si>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</si>
  <si>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</si>
  <si>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</si>
  <si>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</si>
  <si>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</si>
  <si>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</si>
  <si>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</si>
  <si>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</si>
  <si>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</si>
  <si>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</si>
  <si>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</si>
  <si>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</si>
  <si>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</si>
  <si>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</si>
  <si>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</si>
  <si>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</si>
  <si>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</si>
  <si>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</si>
  <si>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</si>
  <si>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</si>
  <si>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</si>
  <si>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</si>
  <si>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</si>
  <si>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</si>
  <si>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</si>
  <si>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</si>
  <si>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</si>
  <si>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</si>
  <si>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</si>
  <si>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</si>
  <si>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</si>
  <si>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</si>
  <si>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</si>
  <si>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</si>
  <si>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</si>
  <si>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</si>
  <si>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</si>
  <si>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</si>
  <si>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</si>
  <si>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</si>
  <si>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</si>
  <si>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</si>
  <si>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</si>
  <si>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</si>
  <si>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</si>
  <si>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</si>
  <si>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</si>
  <si>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</si>
  <si>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</si>
  <si>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</si>
  <si>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</si>
  <si>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</si>
  <si>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</si>
  <si>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</si>
  <si>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</si>
  <si>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</si>
  <si>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</si>
  <si>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</si>
  <si>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</si>
  <si>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</si>
  <si>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</si>
  <si>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</si>
  <si>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</si>
  <si>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</si>
  <si>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</si>
  <si>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</si>
  <si>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</si>
  <si>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</si>
  <si>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</si>
  <si>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</si>
  <si>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</si>
  <si>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</si>
  <si>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</si>
  <si>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</si>
  <si>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</si>
  <si>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</si>
  <si>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</si>
  <si>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</si>
  <si>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</si>
  <si>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</si>
  <si>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</si>
  <si>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</si>
  <si>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</si>
  <si>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</si>
  <si>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</si>
  <si>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</si>
  <si>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</si>
  <si>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</si>
  <si>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</si>
  <si>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</si>
  <si>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</si>
  <si>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</si>
  <si>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</si>
  <si>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</si>
  <si>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</si>
  <si>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</si>
  <si>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</si>
  <si>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</si>
  <si>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</si>
  <si>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</si>
  <si>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</si>
  <si>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</si>
  <si>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</si>
  <si>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</si>
  <si>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</si>
  <si>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</si>
  <si>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</si>
  <si>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</si>
  <si>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</si>
  <si>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</si>
  <si>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</si>
  <si>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</si>
  <si>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</si>
  <si>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</si>
  <si>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</si>
  <si>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</si>
  <si>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</si>
  <si>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</si>
  <si>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</si>
  <si>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</si>
  <si>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</si>
  <si>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</si>
  <si>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</si>
  <si>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</si>
  <si>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</si>
  <si>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</si>
  <si>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</si>
  <si>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</si>
  <si>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</si>
  <si>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</si>
  <si>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</si>
  <si>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</si>
  <si>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</si>
  <si>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</si>
  <si>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</si>
  <si>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</si>
  <si>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</si>
  <si>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</si>
  <si>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</si>
  <si>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</si>
  <si>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</si>
  <si>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</si>
  <si>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</si>
  <si>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</si>
  <si>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</si>
  <si>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</si>
  <si>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</si>
  <si>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</si>
  <si>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</si>
  <si>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</si>
  <si>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</si>
  <si>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</si>
  <si>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</si>
  <si>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</si>
  <si>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</si>
  <si>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</si>
  <si>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</si>
  <si>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</si>
  <si>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</si>
  <si>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</si>
  <si>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</si>
  <si>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</si>
  <si>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</si>
  <si>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</si>
  <si>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</si>
  <si>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</si>
  <si>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</si>
  <si>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</si>
  <si>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</si>
  <si>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</si>
  <si>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</si>
  <si>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</si>
  <si>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</si>
  <si>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</si>
  <si>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</si>
  <si>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</si>
  <si>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</si>
  <si>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</si>
  <si>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</si>
  <si>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</si>
  <si>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</si>
  <si>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</si>
  <si>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</si>
  <si>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</si>
  <si>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</si>
  <si>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</si>
  <si>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</si>
  <si>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</si>
  <si>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</si>
  <si>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</si>
  <si>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</si>
  <si>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</si>
  <si>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</si>
  <si>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</si>
  <si>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</si>
  <si>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</si>
  <si>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</si>
  <si>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</si>
  <si>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</si>
  <si>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</si>
  <si>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</si>
  <si>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</si>
  <si>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</si>
  <si>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</si>
  <si>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</si>
  <si>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</si>
  <si>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</si>
  <si>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</si>
  <si>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</si>
  <si>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</si>
  <si>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</si>
  <si>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</si>
  <si>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</si>
  <si>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</si>
  <si>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</si>
  <si>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</si>
  <si>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</si>
  <si>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</si>
  <si>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</si>
  <si>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</si>
  <si>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</si>
  <si>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</si>
  <si>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</si>
  <si>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</si>
  <si>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</si>
  <si>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</si>
  <si>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</si>
  <si>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</si>
  <si>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</si>
  <si>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</si>
  <si>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</si>
  <si>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</si>
  <si>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</si>
  <si>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</si>
  <si>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</si>
  <si>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</si>
  <si>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</si>
  <si>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</si>
  <si>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</si>
  <si>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</si>
  <si>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</si>
  <si>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</si>
  <si>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</si>
  <si>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</si>
  <si>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</si>
  <si>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</si>
  <si>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</si>
  <si>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</si>
  <si>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</si>
  <si>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</si>
  <si>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</si>
  <si>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</si>
  <si>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</si>
  <si>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</si>
  <si>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</si>
  <si>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</si>
  <si>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</si>
  <si>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</si>
  <si>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</si>
  <si>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</si>
  <si>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</si>
  <si>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</si>
  <si>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</si>
  <si>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</si>
  <si>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</si>
  <si>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</si>
  <si>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</si>
  <si>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</si>
  <si>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</si>
  <si>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</si>
  <si>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</si>
  <si>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</si>
  <si>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</si>
  <si>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</si>
  <si>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</si>
  <si>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</si>
  <si>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</si>
  <si>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</si>
  <si>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</si>
  <si>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</si>
  <si>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</si>
  <si>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</si>
  <si>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</si>
  <si>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</si>
  <si>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</si>
  <si>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</si>
  <si>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</si>
  <si>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</si>
  <si>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</si>
  <si>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</si>
  <si>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</si>
  <si>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</si>
  <si>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</si>
  <si>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</si>
  <si>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</si>
  <si>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</si>
  <si>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</si>
  <si>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</si>
  <si>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</si>
  <si>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</si>
  <si>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</si>
  <si>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</si>
  <si>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</si>
  <si>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</si>
  <si>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</si>
  <si>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</si>
  <si>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</si>
  <si>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</si>
  <si>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</si>
  <si>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</si>
  <si>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</si>
  <si>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</si>
  <si>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</si>
  <si>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</si>
  <si>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</si>
  <si>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</si>
  <si>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</si>
  <si>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</si>
  <si>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</si>
  <si>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</si>
  <si>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</si>
  <si>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</si>
  <si>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</si>
  <si>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</si>
  <si>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</si>
  <si>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</si>
  <si>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</si>
  <si>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</si>
  <si>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</si>
  <si>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</si>
  <si>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</si>
  <si>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</si>
  <si>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</si>
  <si>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</si>
  <si>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</si>
  <si>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</si>
  <si>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</si>
  <si>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</si>
  <si>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</si>
  <si>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</si>
  <si>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</si>
  <si>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</si>
  <si>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</si>
  <si>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</si>
  <si>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</si>
  <si>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</si>
  <si>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</si>
  <si>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</si>
  <si>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</si>
  <si>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</si>
  <si>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</si>
  <si>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</si>
  <si>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</si>
  <si>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</si>
  <si>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</si>
  <si>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</si>
  <si>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</si>
  <si>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</si>
  <si>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</si>
  <si>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</si>
  <si>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</si>
  <si>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</si>
  <si>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</si>
  <si>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</si>
  <si>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</si>
  <si>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</si>
  <si>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</si>
  <si>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</si>
  <si>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</si>
  <si>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</si>
  <si>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</si>
  <si>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</si>
  <si>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</si>
  <si>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</si>
  <si>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</si>
  <si>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</si>
  <si>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</si>
  <si>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</si>
  <si>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</si>
  <si>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</si>
  <si>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</si>
  <si>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</si>
  <si>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</si>
  <si>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</si>
  <si>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</si>
  <si>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</si>
  <si>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</si>
  <si>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</si>
  <si>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</si>
  <si>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</si>
  <si>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</si>
  <si>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</si>
  <si>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</si>
  <si>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</si>
  <si>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</si>
  <si>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</si>
  <si>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</si>
  <si>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</si>
  <si>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</si>
  <si>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</si>
  <si>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</si>
  <si>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</si>
  <si>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</si>
  <si>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</si>
  <si>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</si>
  <si>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</si>
  <si>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</si>
  <si>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</si>
  <si>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</si>
  <si>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</si>
  <si>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</si>
  <si>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</si>
  <si>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</si>
  <si>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</si>
  <si>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</si>
  <si>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</si>
  <si>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</si>
  <si>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</si>
  <si>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</si>
  <si>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</si>
  <si>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</si>
  <si>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</si>
  <si>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</si>
  <si>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</si>
  <si>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</si>
  <si>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</si>
  <si>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</si>
  <si>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</si>
  <si>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</si>
  <si>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</si>
  <si>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</si>
  <si>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</si>
  <si>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</si>
  <si>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</si>
  <si>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</si>
  <si>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</si>
  <si>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</si>
  <si>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</si>
  <si>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</si>
  <si>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</si>
  <si>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</si>
  <si>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</si>
  <si>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</si>
  <si>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</si>
  <si>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</si>
  <si>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</si>
  <si>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</si>
  <si>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</si>
  <si>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</si>
  <si>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</si>
  <si>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</si>
  <si>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</si>
  <si>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</si>
  <si>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</si>
  <si>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</si>
  <si>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</si>
  <si>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</si>
  <si>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</si>
  <si>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</si>
  <si>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</si>
  <si>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</si>
  <si>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</si>
  <si>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</si>
  <si>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</si>
  <si>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</si>
  <si>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</si>
  <si>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</si>
  <si>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</si>
  <si>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</si>
  <si>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</si>
  <si>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</si>
  <si>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</si>
  <si>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</si>
  <si>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</si>
  <si>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</si>
  <si>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</si>
  <si>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</si>
  <si>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</si>
  <si>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</si>
  <si>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</si>
  <si>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</si>
  <si>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</si>
  <si>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</si>
  <si>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</si>
  <si>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</si>
  <si>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</si>
  <si>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</si>
  <si>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</si>
  <si>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</si>
  <si>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</si>
  <si>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</si>
  <si>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</si>
  <si>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</si>
  <si>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</si>
  <si>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</si>
  <si>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</si>
  <si>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</si>
  <si>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</si>
  <si>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</si>
  <si>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</si>
  <si>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</si>
  <si>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</si>
  <si>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</si>
  <si>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</si>
  <si>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</si>
  <si>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</si>
  <si>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</si>
  <si>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</si>
  <si>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</si>
  <si>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</si>
  <si>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</si>
  <si>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</si>
  <si>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</si>
  <si>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</si>
  <si>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</si>
  <si>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</si>
  <si>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</si>
  <si>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</si>
  <si>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</si>
  <si>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</si>
  <si>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</si>
  <si>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</si>
  <si>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</si>
  <si>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</si>
  <si>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</si>
  <si>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</si>
  <si>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</si>
  <si>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</si>
  <si>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</si>
  <si>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</si>
  <si>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</si>
  <si>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</si>
  <si>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</si>
  <si>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</si>
  <si>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</si>
  <si>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</si>
  <si>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</si>
  <si>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</si>
  <si>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</si>
  <si>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</si>
  <si>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</si>
  <si>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</si>
  <si>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</si>
  <si>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</si>
  <si>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</si>
  <si>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</si>
  <si>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</si>
  <si>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</si>
  <si>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</si>
  <si>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</si>
  <si>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</si>
  <si>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</si>
  <si>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</si>
  <si>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</si>
  <si>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</si>
  <si>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</si>
  <si>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</si>
  <si>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</si>
  <si>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</si>
  <si>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</si>
  <si>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</si>
  <si>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</si>
  <si>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</si>
  <si>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</si>
  <si>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</si>
  <si>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</si>
  <si>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</si>
  <si>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</si>
  <si>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</si>
  <si>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</si>
  <si>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</si>
  <si>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</si>
  <si>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</si>
  <si>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</si>
  <si>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</si>
  <si>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</si>
  <si>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</si>
  <si>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</si>
  <si>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</si>
  <si>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</si>
  <si>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</si>
  <si>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</si>
  <si>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</si>
  <si>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</si>
  <si>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</si>
  <si>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</si>
  <si>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</si>
  <si>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</si>
  <si>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</si>
  <si>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</si>
  <si>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</si>
  <si>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</si>
  <si>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</si>
  <si>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</si>
  <si>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</si>
  <si>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</si>
  <si>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</si>
  <si>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</si>
  <si>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</si>
  <si>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</si>
  <si>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</si>
  <si>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</si>
  <si>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</si>
  <si>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</si>
  <si>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</si>
  <si>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</si>
  <si>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</si>
  <si>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</si>
  <si>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</si>
  <si>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</si>
  <si>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</si>
  <si>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</si>
  <si>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</si>
  <si>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</si>
  <si>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</si>
  <si>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</si>
  <si>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</si>
  <si>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</si>
  <si>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</si>
  <si>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</si>
  <si>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</si>
  <si>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</si>
  <si>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</si>
  <si>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</si>
  <si>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</si>
  <si>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</si>
  <si>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</si>
  <si>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</si>
  <si>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</si>
  <si>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</si>
  <si>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</si>
  <si>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</si>
  <si>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</si>
  <si>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</si>
  <si>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</si>
  <si>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</si>
  <si>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</si>
  <si>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</si>
  <si>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</si>
  <si>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</si>
  <si>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</si>
  <si>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</si>
  <si>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</si>
  <si>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</si>
  <si>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</si>
  <si>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</si>
  <si>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</si>
  <si>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</si>
  <si>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</si>
  <si>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</si>
  <si>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</si>
  <si>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</si>
  <si>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</si>
  <si>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</si>
  <si>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</si>
  <si>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</si>
  <si>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</si>
  <si>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</si>
  <si>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</si>
  <si>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</si>
  <si>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</si>
  <si>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</si>
  <si>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</si>
  <si>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</si>
  <si>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</si>
  <si>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</si>
  <si>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</si>
  <si>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</si>
  <si>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</si>
  <si>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</si>
  <si>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</si>
  <si>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</si>
  <si>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</si>
  <si>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</si>
  <si>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</si>
  <si>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</si>
  <si>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</si>
  <si>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</si>
  <si>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</si>
  <si>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</si>
  <si>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</si>
  <si>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</si>
  <si>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</si>
  <si>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</si>
  <si>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</si>
  <si>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</si>
  <si>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</si>
  <si>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</si>
  <si>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</si>
  <si>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</si>
  <si>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</si>
  <si>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</si>
  <si>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</si>
  <si>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</si>
  <si>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</si>
  <si>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</si>
  <si>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</si>
  <si>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</si>
  <si>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</si>
  <si>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</si>
  <si>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</si>
  <si>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</si>
  <si>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</si>
  <si>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</si>
  <si>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</si>
  <si>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</si>
  <si>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</si>
  <si>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</si>
  <si>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</si>
  <si>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</si>
  <si>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</si>
  <si>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</si>
  <si>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</si>
  <si>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</si>
  <si>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</si>
  <si>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</si>
  <si>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</si>
  <si>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</si>
  <si>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</si>
  <si>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</si>
  <si>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</si>
  <si>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</si>
  <si>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</si>
  <si>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</si>
  <si>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</si>
  <si>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</si>
  <si>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</si>
  <si>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</si>
  <si>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</si>
  <si>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</si>
  <si>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</si>
  <si>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</si>
  <si>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</si>
  <si>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</si>
  <si>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</si>
  <si>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</si>
  <si>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</si>
  <si>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</si>
  <si>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</si>
  <si>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</si>
  <si>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</si>
  <si>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</si>
  <si>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</si>
  <si>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</si>
  <si>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</si>
  <si>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</si>
  <si>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</si>
  <si>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</si>
  <si>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</si>
  <si>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</si>
  <si>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</si>
  <si>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</si>
  <si>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</si>
  <si>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</si>
  <si>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</si>
  <si>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</si>
  <si>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</si>
  <si>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</si>
  <si>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</si>
  <si>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</si>
  <si>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</si>
  <si>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</si>
  <si>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</si>
  <si>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</si>
  <si>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</si>
  <si>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</si>
  <si>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</si>
  <si>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</si>
  <si>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</si>
  <si>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</si>
  <si>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</si>
  <si>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</si>
  <si>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</si>
  <si>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</si>
  <si>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</si>
  <si>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</si>
  <si>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</si>
  <si>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</si>
  <si>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</si>
  <si>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</si>
  <si>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</si>
  <si>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</si>
  <si>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</si>
  <si>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</si>
  <si>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</si>
  <si>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</si>
  <si>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</si>
  <si>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</si>
  <si>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</si>
  <si>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</si>
  <si>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</si>
  <si>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</si>
  <si>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</si>
  <si>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</si>
  <si>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</si>
  <si>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</si>
  <si>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</si>
  <si>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</si>
  <si>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</si>
  <si>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</si>
  <si>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</si>
  <si>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</si>
  <si>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</si>
  <si>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</si>
  <si>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</si>
  <si>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</si>
  <si>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</si>
  <si>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</si>
  <si>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</si>
  <si>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</si>
  <si>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</si>
  <si>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</si>
  <si>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</si>
  <si>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</si>
  <si>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</si>
  <si>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</si>
  <si>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</si>
  <si>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</si>
  <si>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</si>
  <si>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</si>
  <si>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</si>
  <si>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</si>
  <si>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</si>
  <si>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</si>
  <si>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</si>
  <si>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</si>
  <si>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</si>
  <si>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</si>
  <si>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</si>
  <si>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</si>
  <si>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</si>
  <si>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</si>
  <si>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</si>
  <si>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</si>
  <si>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</si>
  <si>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</si>
  <si>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</si>
  <si>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</si>
  <si>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</si>
  <si>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</si>
  <si>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</si>
  <si>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</si>
  <si>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</si>
  <si>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</si>
  <si>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</si>
  <si>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</si>
  <si>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</si>
  <si>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</si>
  <si>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</si>
  <si>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</si>
  <si>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</si>
  <si>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</si>
  <si>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</si>
  <si>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</si>
  <si>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</si>
  <si>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</si>
  <si>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</si>
  <si>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</si>
  <si>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</si>
  <si>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</si>
  <si>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</si>
  <si>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</si>
  <si>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</si>
  <si>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</si>
  <si>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</si>
  <si>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</si>
  <si>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</si>
  <si>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</si>
  <si>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</si>
  <si>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</si>
  <si>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</si>
  <si>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</si>
  <si>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</si>
  <si>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</si>
  <si>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</si>
  <si>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</si>
  <si>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</si>
  <si>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</si>
  <si>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</si>
  <si>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</si>
  <si>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</si>
  <si>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</si>
  <si>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</si>
  <si>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</si>
  <si>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</si>
  <si>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</si>
  <si>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</si>
  <si>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</si>
  <si>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</si>
  <si>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</si>
  <si>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</si>
  <si>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</si>
  <si>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</si>
  <si>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</si>
  <si>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</si>
  <si>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</si>
  <si>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</si>
  <si>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</si>
  <si>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</si>
  <si>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</si>
  <si>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</si>
  <si>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</si>
  <si>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</si>
  <si>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</si>
  <si>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</si>
  <si>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</si>
  <si>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</si>
  <si>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</si>
  <si>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</si>
  <si>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</si>
  <si>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</si>
  <si>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</si>
  <si>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</si>
  <si>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</si>
  <si>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</si>
  <si>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</si>
  <si>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</si>
  <si>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</si>
  <si>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</si>
  <si>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</si>
  <si>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</si>
  <si>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</si>
  <si>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</si>
  <si>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</si>
  <si>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</si>
  <si>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</si>
  <si>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</si>
  <si>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</si>
  <si>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</si>
  <si>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</si>
  <si>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</si>
  <si>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</si>
  <si>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</si>
  <si>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</si>
  <si>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</si>
  <si>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</si>
  <si>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</si>
  <si>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</si>
  <si>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</si>
  <si>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</si>
  <si>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</si>
  <si>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</si>
  <si>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</si>
  <si>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</si>
  <si>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</si>
  <si>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</si>
  <si>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</si>
  <si>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</si>
  <si>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</si>
  <si>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</si>
  <si>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</si>
  <si>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</si>
  <si>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</si>
  <si>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</si>
  <si>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</si>
  <si>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</si>
  <si>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</si>
  <si>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</si>
  <si>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</si>
  <si>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</si>
  <si>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</si>
  <si>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</si>
  <si>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</si>
  <si>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</si>
  <si>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</si>
  <si>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</si>
  <si>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</si>
  <si>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</si>
  <si>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</si>
  <si>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</si>
  <si>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</si>
  <si>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</si>
  <si>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</si>
  <si>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</si>
  <si>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</si>
  <si>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</si>
  <si>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</si>
  <si>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</si>
  <si>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</si>
  <si>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</si>
  <si>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</si>
  <si>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</si>
  <si>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</si>
  <si>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</si>
  <si>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</si>
  <si>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</si>
  <si>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</si>
  <si>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</si>
  <si>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</si>
  <si>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</si>
  <si>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</si>
  <si>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</si>
  <si>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</si>
  <si>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</si>
  <si>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</si>
  <si>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</si>
  <si>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</si>
  <si>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</si>
  <si>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</si>
  <si>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</si>
  <si>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</si>
  <si>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</si>
  <si>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</si>
  <si>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</si>
  <si>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</si>
  <si>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</si>
  <si>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</si>
  <si>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</si>
  <si>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</si>
  <si>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</si>
  <si>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</si>
  <si>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</si>
  <si>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</si>
  <si>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</si>
  <si>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</si>
  <si>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</si>
  <si>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</si>
  <si>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</si>
  <si>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</si>
  <si>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</si>
  <si>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</si>
  <si>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</si>
  <si>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</si>
  <si>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</si>
  <si>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</si>
  <si>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</si>
  <si>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</si>
  <si>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</si>
  <si>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</si>
  <si>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</si>
  <si>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</si>
  <si>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</si>
  <si>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</si>
  <si>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</si>
  <si>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</si>
  <si>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</si>
  <si>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</si>
  <si>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</si>
  <si>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</si>
  <si>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</si>
  <si>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</si>
  <si>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</si>
  <si>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</si>
  <si>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</si>
  <si>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</si>
  <si>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</si>
  <si>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</si>
  <si>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</si>
  <si>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</si>
  <si>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</si>
  <si>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</si>
  <si>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</si>
  <si>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</si>
  <si>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</si>
  <si>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</si>
  <si>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</si>
  <si>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</si>
  <si>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</si>
  <si>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</si>
  <si>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</si>
  <si>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</si>
  <si>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</si>
  <si>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</si>
  <si>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</si>
  <si>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</si>
  <si>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</si>
  <si>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</si>
  <si>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</si>
  <si>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</si>
  <si>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</si>
  <si>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</si>
  <si>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</si>
  <si>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</si>
  <si>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</si>
  <si>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</si>
  <si>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</si>
  <si>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</si>
  <si>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</si>
  <si>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</si>
  <si>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</si>
  <si>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</si>
  <si>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</si>
  <si>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</si>
  <si>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</si>
  <si>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</si>
  <si>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</si>
  <si>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</si>
  <si>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</si>
  <si>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</si>
  <si>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</si>
  <si>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</si>
  <si>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</si>
  <si>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</si>
  <si>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</si>
  <si>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</si>
  <si>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</si>
  <si>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</si>
  <si>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</si>
  <si>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</si>
  <si>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</si>
  <si>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</si>
  <si>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</si>
  <si>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</si>
  <si>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</si>
  <si>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</si>
  <si>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</si>
  <si>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</si>
  <si>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</si>
  <si>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</si>
  <si>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</si>
  <si>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</si>
  <si>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</si>
  <si>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</si>
  <si>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</si>
  <si>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</si>
  <si>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</si>
  <si>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</si>
  <si>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</si>
  <si>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</si>
  <si>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</si>
  <si>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</si>
  <si>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</si>
  <si>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</si>
  <si>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</si>
  <si>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</si>
  <si>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</si>
  <si>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</si>
  <si>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</si>
  <si>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</si>
  <si>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</si>
  <si>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</si>
  <si>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</si>
  <si>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</si>
  <si>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</si>
  <si>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</si>
  <si>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</si>
  <si>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</si>
  <si>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</si>
  <si>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</si>
  <si>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</si>
  <si>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</si>
  <si>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</si>
  <si>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</si>
  <si>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</si>
  <si>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</si>
  <si>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</si>
  <si>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</si>
  <si>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</si>
  <si>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</si>
  <si>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</si>
  <si>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</si>
  <si>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</si>
  <si>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</si>
  <si>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</si>
  <si>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</si>
  <si>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</si>
  <si>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</si>
  <si>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</si>
  <si>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</si>
  <si>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</si>
  <si>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</si>
  <si>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</si>
  <si>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</si>
  <si>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</si>
  <si>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</si>
  <si>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</si>
  <si>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</si>
  <si>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</si>
  <si>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</si>
  <si>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</si>
  <si>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</si>
  <si>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</si>
  <si>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</si>
  <si>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</si>
  <si>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</si>
  <si>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</si>
  <si>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</si>
  <si>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</si>
  <si>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</si>
  <si>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</si>
  <si>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</si>
  <si>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</si>
  <si>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</si>
  <si>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</si>
  <si>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</si>
  <si>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</si>
  <si>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</si>
  <si>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</si>
  <si>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</si>
  <si>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</si>
  <si>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</si>
  <si>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</si>
  <si>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</si>
  <si>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</si>
  <si>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</si>
  <si>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</si>
  <si>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</si>
  <si>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</si>
  <si>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</si>
  <si>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</si>
  <si>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</si>
  <si>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</si>
  <si>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</si>
  <si>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</si>
  <si>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</si>
  <si>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</si>
  <si>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</si>
  <si>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</si>
  <si>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</si>
  <si>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</si>
  <si>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</si>
  <si>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</si>
  <si>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</si>
  <si>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</si>
  <si>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</si>
  <si>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</si>
  <si>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</si>
  <si>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</si>
  <si>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</si>
  <si>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</si>
  <si>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</si>
  <si>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</si>
  <si>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</si>
  <si>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</si>
  <si>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</si>
  <si>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</si>
  <si>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</si>
  <si>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</si>
  <si>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</si>
  <si>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</si>
  <si>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</si>
  <si>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</si>
  <si>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</si>
  <si>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</si>
  <si>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</si>
  <si>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</si>
  <si>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</si>
  <si>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</si>
  <si>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</si>
  <si>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</si>
  <si>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</si>
  <si>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</si>
  <si>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</si>
  <si>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</si>
  <si>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</si>
  <si>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</si>
  <si>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</si>
  <si>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</si>
  <si>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</si>
  <si>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</si>
  <si>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</si>
  <si>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</si>
  <si>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</si>
  <si>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</si>
  <si>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</si>
  <si>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</si>
  <si>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</si>
  <si>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</si>
  <si>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</si>
  <si>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</si>
  <si>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</si>
  <si>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</si>
  <si>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</si>
  <si>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</si>
  <si>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</si>
  <si>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</si>
  <si>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</si>
  <si>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</si>
  <si>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</si>
  <si>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</si>
  <si>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</si>
  <si>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</si>
  <si>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</si>
  <si>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</si>
  <si>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</si>
  <si>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</si>
  <si>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</si>
  <si>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</si>
  <si>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</si>
  <si>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</si>
  <si>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</si>
  <si>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</si>
  <si>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</si>
  <si>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</si>
  <si>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</si>
  <si>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</si>
  <si>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</si>
  <si>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</si>
  <si>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</si>
  <si>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</si>
  <si>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</si>
  <si>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</si>
  <si>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</si>
  <si>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</si>
  <si>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</si>
  <si>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</si>
  <si>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</si>
  <si>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</si>
  <si>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</si>
  <si>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</si>
  <si>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</si>
  <si>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</si>
  <si>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</si>
  <si>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</si>
  <si>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</si>
  <si>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</si>
  <si>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</si>
  <si>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</si>
  <si>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</si>
  <si>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</si>
  <si>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</si>
  <si>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</si>
  <si>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</si>
  <si>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</si>
  <si>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</si>
  <si>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</si>
  <si>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</si>
  <si>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</si>
  <si>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</si>
  <si>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</si>
  <si>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</si>
  <si>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</si>
  <si>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</si>
  <si>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</si>
  <si>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</si>
  <si>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</si>
  <si>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</si>
  <si>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</si>
  <si>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</si>
  <si>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</si>
  <si>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</si>
  <si>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</si>
  <si>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</si>
  <si>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</si>
  <si>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</si>
  <si>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</si>
  <si>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</si>
  <si>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</si>
  <si>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</si>
  <si>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</si>
  <si>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</si>
  <si>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</si>
  <si>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</si>
  <si>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</si>
  <si>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</si>
  <si>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</si>
  <si>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</si>
  <si>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</si>
  <si>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</si>
  <si>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</si>
  <si>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</si>
  <si>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</si>
  <si>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</si>
  <si>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</si>
  <si>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</si>
  <si>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</si>
  <si>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</si>
  <si>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</si>
  <si>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</si>
  <si>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</si>
  <si>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</si>
  <si>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</si>
  <si>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</si>
  <si>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</si>
  <si>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</si>
  <si>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</si>
  <si>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</si>
  <si>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</si>
  <si>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</si>
  <si>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</si>
  <si>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</si>
  <si>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</si>
  <si>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</si>
  <si>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</si>
  <si>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</si>
  <si>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</si>
  <si>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</si>
  <si>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</si>
  <si>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</si>
  <si>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</si>
  <si>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</si>
  <si>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</si>
  <si>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</si>
  <si>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</si>
  <si>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</si>
  <si>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</si>
  <si>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</si>
  <si>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</si>
  <si>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</si>
  <si>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</si>
  <si>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</si>
  <si>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</si>
  <si>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</si>
  <si>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</si>
  <si>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</si>
  <si>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</si>
  <si>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</si>
  <si>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</si>
  <si>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</si>
  <si>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</si>
  <si>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</si>
  <si>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</si>
  <si>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</si>
  <si>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</si>
  <si>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</si>
  <si>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</si>
  <si>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</si>
  <si>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</si>
  <si>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</si>
  <si>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</si>
  <si>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</si>
  <si>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</si>
  <si>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</si>
  <si>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</si>
  <si>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</si>
  <si>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</si>
  <si>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</si>
  <si>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</si>
  <si>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</si>
  <si>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</si>
  <si>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</si>
  <si>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</si>
  <si>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</si>
  <si>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</si>
  <si>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</si>
  <si>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</si>
  <si>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</si>
  <si>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</si>
  <si>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</si>
  <si>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</si>
  <si>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</si>
  <si>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</si>
  <si>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</si>
  <si>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</si>
  <si>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</si>
  <si>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</si>
  <si>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</si>
  <si>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</si>
  <si>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</si>
  <si>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</si>
  <si>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</si>
  <si>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</si>
  <si>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</si>
  <si>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</si>
  <si>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</si>
  <si>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</si>
  <si>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</si>
  <si>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</si>
  <si>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</si>
  <si>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</si>
  <si>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</si>
  <si>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</si>
  <si>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</si>
  <si>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</si>
  <si>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</si>
  <si>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</si>
  <si>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</si>
  <si>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</si>
  <si>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</si>
  <si>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</si>
  <si>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</si>
  <si>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</si>
  <si>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</si>
  <si>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</si>
  <si>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</si>
  <si>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</si>
  <si>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</si>
  <si>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</si>
  <si>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</si>
  <si>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</si>
  <si>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</si>
  <si>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</si>
  <si>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</si>
  <si>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</si>
  <si>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</si>
  <si>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</si>
  <si>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</si>
  <si>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</si>
  <si>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</si>
  <si>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</si>
  <si>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</si>
  <si>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</si>
  <si>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</si>
  <si>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</si>
  <si>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</si>
  <si>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</si>
  <si>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</si>
  <si>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</si>
  <si>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</si>
  <si>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</si>
  <si>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</si>
  <si>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</si>
  <si>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</si>
  <si>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</si>
  <si>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</si>
  <si>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</si>
  <si>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</si>
  <si>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</si>
  <si>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</si>
  <si>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</si>
  <si>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</si>
  <si>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</si>
  <si>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</si>
  <si>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</si>
  <si>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</si>
  <si>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</si>
  <si>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</si>
  <si>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</si>
  <si>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</si>
  <si>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</si>
  <si>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</si>
  <si>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</si>
  <si>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</si>
  <si>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</si>
  <si>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</si>
  <si>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</si>
  <si>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</si>
  <si>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</si>
  <si>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</si>
  <si>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</si>
  <si>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</si>
  <si>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</si>
  <si>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</si>
  <si>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</si>
  <si>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</si>
  <si>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</si>
  <si>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</si>
  <si>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</si>
  <si>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</si>
  <si>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</si>
  <si>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</si>
  <si>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</si>
  <si>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</si>
  <si>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</si>
  <si>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</si>
  <si>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</si>
  <si>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</si>
  <si>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</si>
  <si>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</si>
  <si>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</si>
  <si>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</si>
  <si>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</si>
  <si>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</si>
  <si>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</si>
  <si>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</si>
  <si>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</si>
  <si>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</si>
  <si>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</si>
  <si>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</si>
  <si>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</si>
  <si>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</si>
  <si>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</si>
  <si>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</si>
  <si>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</si>
  <si>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</si>
  <si>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</si>
  <si>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</si>
  <si>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</si>
  <si>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</si>
  <si>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</si>
  <si>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</si>
  <si>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</si>
  <si>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</si>
  <si>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</si>
  <si>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</si>
  <si>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</si>
  <si>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</si>
  <si>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</si>
  <si>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</si>
  <si>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</si>
  <si>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</si>
  <si>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</si>
  <si>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</si>
  <si>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</si>
  <si>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</si>
  <si>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</si>
  <si>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</si>
  <si>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</si>
  <si>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</si>
  <si>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</si>
  <si>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</si>
  <si>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</si>
  <si>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</si>
  <si>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</si>
  <si>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</si>
  <si>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</si>
  <si>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</si>
  <si>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</si>
  <si>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</si>
  <si>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</si>
  <si>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</si>
  <si>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</si>
  <si>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</si>
  <si>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</si>
  <si>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</si>
  <si>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</si>
  <si>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</si>
  <si>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</si>
  <si>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</si>
  <si>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</si>
  <si>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</si>
  <si>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</si>
  <si>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</si>
  <si>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</si>
  <si>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</si>
  <si>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</si>
  <si>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</si>
  <si>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</si>
  <si>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</si>
  <si>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</si>
  <si>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</si>
  <si>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</si>
  <si>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</si>
  <si>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</si>
  <si>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</si>
  <si>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</si>
  <si>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</si>
  <si>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</si>
  <si>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</si>
  <si>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</si>
  <si>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</si>
  <si>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</si>
  <si>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</si>
  <si>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</si>
  <si>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</si>
  <si>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</si>
  <si>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</si>
  <si>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</si>
  <si>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</si>
  <si>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</si>
  <si>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</si>
  <si>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</si>
  <si>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</si>
  <si>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</si>
  <si>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</si>
  <si>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</si>
  <si>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</si>
  <si>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</si>
  <si>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</si>
  <si>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</si>
  <si>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</si>
  <si>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</si>
  <si>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</si>
  <si>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</si>
  <si>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</si>
  <si>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</si>
  <si>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</si>
  <si>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</si>
  <si>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</si>
  <si>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</si>
  <si>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</si>
  <si>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</si>
  <si>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</si>
  <si>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</si>
  <si>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</si>
  <si>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</si>
  <si>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</si>
  <si>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</si>
  <si>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</si>
  <si>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</si>
  <si>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</si>
  <si>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</si>
  <si>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</si>
  <si>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</si>
  <si>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</si>
  <si>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</si>
  <si>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</si>
  <si>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</si>
  <si>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</si>
  <si>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</si>
  <si>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</si>
  <si>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</si>
  <si>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</si>
  <si>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</si>
  <si>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</si>
  <si>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</si>
  <si>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</si>
  <si>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</si>
  <si>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</si>
  <si>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</si>
  <si>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</si>
  <si>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</si>
  <si>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</si>
  <si>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</si>
  <si>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</si>
  <si>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</si>
  <si>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</si>
  <si>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</si>
  <si>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</si>
  <si>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</si>
  <si>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</si>
  <si>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</si>
  <si>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</si>
  <si>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</si>
  <si>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</si>
  <si>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</si>
  <si>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</si>
  <si>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</si>
  <si>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</si>
  <si>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</si>
  <si>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</si>
  <si>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</si>
  <si>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</si>
  <si>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</si>
  <si>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</si>
  <si>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</si>
  <si>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</si>
  <si>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</si>
  <si>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</si>
  <si>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</si>
  <si>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</si>
  <si>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</si>
  <si>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</si>
  <si>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</si>
  <si>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</si>
  <si>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</si>
  <si>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</si>
  <si>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</si>
  <si>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</si>
  <si>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</si>
  <si>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</si>
  <si>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</si>
  <si>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</si>
  <si>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</si>
  <si>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</si>
  <si>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</si>
  <si>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</si>
  <si>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</si>
  <si>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</si>
  <si>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</si>
  <si>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</si>
  <si>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</si>
  <si>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</si>
  <si>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</si>
  <si>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</si>
  <si>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</si>
  <si>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</si>
  <si>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</si>
  <si>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</si>
  <si>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</si>
  <si>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</si>
  <si>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</si>
  <si>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</si>
  <si>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</si>
  <si>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</si>
  <si>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</si>
  <si>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</si>
  <si>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</si>
  <si>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</si>
  <si>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</si>
  <si>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</si>
  <si>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</si>
  <si>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</si>
  <si>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</si>
  <si>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</si>
  <si>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</si>
  <si>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</si>
  <si>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</si>
  <si>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</si>
  <si>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</si>
  <si>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</si>
  <si>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</si>
  <si>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</si>
  <si>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</si>
  <si>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</si>
  <si>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</si>
  <si>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</si>
  <si>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</si>
  <si>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</si>
  <si>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</si>
  <si>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</si>
  <si>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</si>
  <si>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</si>
  <si>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</si>
  <si>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</si>
  <si>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</si>
  <si>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</si>
  <si>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</si>
  <si>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</si>
  <si>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</si>
  <si>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</si>
  <si>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</si>
  <si>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</si>
  <si>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</si>
  <si>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</si>
  <si>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</si>
  <si>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</si>
  <si>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</si>
  <si>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</si>
  <si>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</si>
  <si>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</si>
  <si>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</si>
  <si>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</si>
  <si>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</si>
  <si>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</si>
  <si>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</si>
  <si>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</si>
  <si>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</si>
  <si>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</si>
  <si>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</si>
  <si>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</si>
  <si>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</si>
  <si>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</si>
  <si>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</si>
  <si>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</si>
  <si>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</si>
  <si>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</si>
  <si>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</si>
  <si>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</si>
  <si>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</si>
  <si>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</si>
  <si>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</si>
  <si>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</si>
  <si>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</si>
  <si>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</si>
  <si>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</si>
  <si>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</si>
  <si>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</si>
  <si>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</si>
  <si>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</si>
  <si>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</si>
  <si>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</si>
  <si>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</si>
  <si>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</si>
  <si>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</si>
  <si>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</si>
  <si>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</si>
  <si>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</si>
  <si>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</si>
  <si>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</si>
  <si>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</si>
  <si>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</si>
  <si>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</si>
  <si>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</si>
  <si>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</si>
  <si>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</si>
  <si>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</si>
  <si>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</si>
  <si>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</si>
  <si>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</si>
  <si>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</si>
  <si>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</si>
  <si>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</si>
  <si>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</si>
  <si>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</si>
  <si>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</si>
  <si>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</si>
  <si>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</si>
  <si>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</si>
  <si>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</si>
  <si>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</si>
  <si>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</si>
  <si>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</si>
  <si>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</si>
  <si>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</si>
  <si>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</si>
  <si>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</si>
  <si>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</si>
  <si>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</si>
  <si>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</si>
  <si>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</si>
  <si>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</si>
  <si>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</si>
  <si>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</si>
  <si>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</si>
  <si>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</si>
  <si>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</si>
  <si>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</si>
  <si>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</si>
  <si>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</si>
  <si>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</si>
  <si>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</si>
  <si>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</si>
  <si>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</si>
  <si>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</si>
  <si>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</si>
  <si>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</si>
  <si>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</si>
  <si>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</si>
  <si>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</si>
  <si>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</si>
  <si>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</si>
  <si>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</si>
  <si>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</si>
  <si>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</si>
  <si>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</si>
  <si>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</si>
  <si>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</si>
  <si>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</si>
  <si>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</si>
  <si>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</si>
  <si>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</si>
  <si>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</si>
  <si>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</si>
  <si>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</si>
  <si>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</si>
  <si>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</si>
  <si>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</si>
  <si>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</si>
  <si>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</si>
  <si>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</si>
  <si>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</si>
  <si>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</si>
  <si>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</si>
  <si>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</si>
  <si>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</si>
  <si>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</si>
  <si>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</si>
  <si>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</si>
  <si>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</si>
  <si>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</si>
  <si>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</si>
  <si>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</si>
  <si>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</si>
  <si>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</si>
  <si>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</si>
  <si>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</si>
  <si>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</si>
  <si>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</si>
  <si>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</si>
  <si>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</si>
  <si>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</si>
  <si>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</si>
  <si>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</si>
  <si>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</si>
  <si>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</si>
  <si>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</si>
  <si>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</si>
  <si>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</si>
  <si>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</si>
  <si>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</si>
  <si>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</si>
  <si>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</si>
  <si>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</si>
  <si>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</si>
  <si>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</si>
  <si>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</si>
  <si>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</si>
  <si>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</si>
  <si>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</si>
  <si>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</si>
  <si>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</si>
  <si>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</si>
  <si>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</si>
  <si>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</si>
  <si>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</si>
  <si>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</si>
  <si>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</si>
  <si>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</si>
  <si>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</si>
  <si>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</si>
  <si>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</si>
  <si>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</si>
  <si>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</si>
  <si>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</si>
  <si>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</si>
  <si>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</si>
  <si>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</si>
  <si>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</si>
  <si>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</si>
  <si>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</si>
  <si>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</si>
  <si>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</si>
  <si>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</si>
  <si>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</si>
  <si>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</si>
  <si>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</si>
  <si>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</si>
  <si>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</si>
  <si>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</si>
  <si>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</si>
  <si>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</si>
  <si>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</si>
  <si>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</si>
  <si>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</si>
  <si>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</si>
  <si>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</si>
  <si>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</si>
  <si>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</si>
  <si>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</si>
  <si>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</si>
  <si>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</si>
  <si>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</si>
  <si>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</si>
  <si>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</si>
  <si>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</si>
  <si>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</si>
  <si>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</si>
  <si>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</si>
  <si>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</si>
  <si>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</si>
  <si>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</si>
  <si>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</si>
  <si>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</si>
  <si>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</si>
  <si>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</si>
  <si>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</si>
  <si>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</si>
  <si>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</si>
  <si>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</si>
  <si>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</si>
  <si>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</si>
  <si>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</si>
  <si>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</si>
  <si>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</si>
  <si>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</si>
  <si>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</si>
  <si>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</si>
  <si>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</si>
  <si>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</si>
  <si>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</si>
  <si>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</si>
  <si>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</si>
  <si>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</si>
  <si>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</si>
  <si>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</si>
  <si>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</si>
  <si>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</si>
  <si>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</si>
  <si>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</si>
  <si>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</si>
  <si>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</si>
  <si>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</si>
  <si>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</si>
  <si>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</si>
  <si>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</si>
  <si>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</si>
  <si>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</si>
  <si>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</si>
  <si>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</si>
  <si>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</si>
  <si>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</si>
  <si>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</si>
  <si>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</si>
  <si>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</si>
  <si>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</si>
  <si>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</si>
  <si>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</si>
  <si>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</si>
  <si>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</si>
  <si>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</si>
  <si>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</si>
  <si>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</si>
  <si>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</si>
  <si>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</si>
  <si>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</si>
  <si>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</si>
  <si>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</si>
  <si>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</si>
  <si>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</si>
  <si>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</si>
  <si>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</si>
  <si>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</si>
  <si>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</si>
  <si>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</si>
  <si>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</si>
  <si>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</si>
  <si>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</si>
  <si>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</si>
  <si>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</si>
  <si>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</si>
  <si>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</si>
  <si>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</si>
  <si>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</si>
  <si>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</si>
  <si>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</si>
  <si>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</si>
  <si>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</si>
  <si>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</si>
  <si>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</si>
  <si>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</si>
  <si>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</si>
  <si>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</si>
  <si>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</si>
  <si>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</si>
  <si>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</si>
  <si>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</si>
  <si>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</si>
  <si>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</si>
  <si>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</si>
  <si>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</si>
  <si>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</si>
  <si>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</si>
  <si>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</si>
  <si>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</si>
  <si>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</si>
  <si>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</si>
  <si>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</si>
  <si>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</si>
  <si>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</si>
  <si>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</si>
  <si>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</si>
  <si>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</si>
  <si>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</si>
  <si>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</si>
  <si>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</si>
  <si>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</si>
  <si>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</si>
  <si>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</si>
  <si>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</si>
  <si>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</si>
  <si>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</si>
  <si>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</si>
  <si>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</si>
  <si>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</si>
  <si>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</si>
  <si>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</si>
  <si>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</si>
  <si>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</si>
  <si>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</si>
  <si>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</si>
  <si>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</si>
  <si>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</si>
  <si>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</si>
  <si>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</si>
  <si>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</si>
  <si>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</si>
  <si>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</si>
  <si>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</si>
  <si>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</si>
  <si>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</si>
  <si>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</si>
  <si>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</si>
  <si>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</si>
  <si>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</si>
  <si>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</si>
  <si>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</si>
  <si>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</si>
  <si>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</si>
  <si>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</si>
  <si>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</si>
  <si>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</si>
  <si>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</si>
  <si>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</si>
  <si>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</si>
  <si>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</si>
  <si>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</si>
  <si>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</si>
  <si>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</si>
  <si>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</si>
  <si>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</si>
  <si>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</si>
  <si>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</si>
  <si>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</si>
  <si>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</si>
  <si>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</si>
  <si>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</si>
  <si>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</si>
  <si>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</si>
  <si>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</si>
  <si>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</si>
  <si>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</si>
  <si>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</si>
  <si>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</si>
  <si>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</si>
  <si>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</si>
  <si>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</si>
  <si>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</si>
  <si>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</si>
  <si>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</si>
  <si>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</si>
  <si>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</si>
  <si>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</si>
  <si>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</si>
  <si>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</si>
  <si>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</si>
  <si>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</si>
  <si>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</si>
  <si>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</si>
  <si>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</si>
  <si>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</si>
  <si>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</si>
  <si>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</si>
  <si>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</si>
  <si>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</si>
  <si>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</si>
  <si>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</si>
  <si>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</si>
  <si>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</si>
  <si>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</si>
  <si>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</si>
  <si>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</si>
  <si>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</si>
  <si>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</si>
  <si>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</si>
  <si>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</si>
  <si>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</si>
  <si>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</si>
  <si>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</si>
  <si>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</si>
  <si>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</si>
  <si>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</si>
  <si>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</si>
  <si>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</si>
  <si>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</si>
  <si>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</si>
  <si>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</si>
  <si>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</si>
  <si>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</si>
  <si>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</si>
  <si>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</si>
  <si>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</si>
  <si>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</si>
  <si>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</si>
  <si>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</si>
  <si>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</si>
  <si>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</si>
  <si>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</si>
  <si>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</si>
  <si>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</si>
  <si>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</si>
  <si>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</si>
  <si>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</si>
  <si>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</si>
  <si>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</si>
  <si>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</si>
  <si>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</si>
  <si>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</si>
  <si>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</si>
  <si>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</si>
  <si>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</si>
  <si>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</si>
  <si>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</si>
  <si>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</si>
  <si>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</si>
  <si>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</si>
  <si>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</si>
  <si>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</si>
  <si>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</si>
  <si>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</si>
  <si>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</si>
  <si>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</si>
  <si>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</si>
  <si>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</si>
  <si>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</si>
  <si>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</si>
  <si>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</si>
  <si>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</si>
  <si>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</si>
  <si>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</si>
  <si>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</si>
  <si>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</si>
  <si>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</si>
  <si>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</si>
  <si>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</si>
  <si>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</si>
  <si>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</si>
  <si>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</si>
  <si>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</si>
  <si>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</si>
  <si>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</si>
  <si>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</si>
  <si>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</si>
  <si>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</si>
  <si>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</si>
  <si>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</si>
  <si>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</si>
  <si>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</si>
  <si>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</si>
  <si>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</si>
  <si>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</si>
  <si>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</si>
  <si>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</si>
  <si>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</si>
  <si>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</si>
  <si>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</si>
  <si>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</si>
  <si>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</si>
  <si>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</si>
  <si>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</si>
  <si>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</si>
  <si>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</si>
  <si>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</si>
  <si>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</si>
  <si>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</si>
  <si>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</si>
  <si>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</si>
  <si>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</si>
  <si>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</si>
  <si>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</si>
  <si>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</si>
  <si>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</si>
  <si>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</si>
  <si>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</si>
  <si>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</si>
  <si>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</si>
  <si>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</si>
  <si>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</si>
  <si>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</si>
  <si>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</si>
  <si>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</si>
  <si>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</si>
  <si>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</si>
  <si>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</si>
  <si>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</si>
  <si>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</si>
  <si>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</si>
  <si>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</si>
  <si>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</si>
  <si>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</si>
  <si>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</si>
  <si>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</si>
  <si>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</si>
  <si>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</si>
  <si>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</si>
  <si>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</si>
  <si>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</si>
  <si>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</si>
  <si>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</si>
  <si>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</si>
  <si>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</si>
  <si>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</si>
  <si>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</si>
  <si>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</si>
  <si>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</si>
  <si>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</si>
  <si>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</si>
  <si>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</si>
  <si>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</si>
  <si>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</si>
  <si>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</si>
  <si>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</si>
  <si>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</si>
  <si>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</si>
  <si>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</si>
  <si>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</si>
  <si>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</si>
  <si>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</si>
  <si>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</si>
  <si>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</si>
  <si>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</si>
  <si>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</si>
  <si>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</si>
  <si>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</si>
  <si>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</si>
  <si>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</si>
  <si>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</si>
  <si>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</si>
  <si>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</si>
  <si>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</si>
  <si>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</si>
  <si>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</si>
  <si>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</si>
  <si>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</si>
  <si>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</si>
  <si>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</si>
  <si>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</si>
  <si>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</si>
  <si>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</si>
  <si>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</si>
  <si>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</si>
  <si>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</si>
  <si>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</si>
  <si>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</si>
  <si>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</si>
  <si>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</si>
  <si>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</si>
  <si>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</si>
  <si>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</si>
  <si>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</si>
  <si>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</si>
  <si>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</si>
  <si>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</si>
  <si>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</si>
  <si>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</si>
  <si>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</si>
  <si>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</si>
  <si>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</si>
  <si>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</si>
  <si>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</si>
  <si>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</si>
  <si>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</si>
  <si>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</si>
  <si>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</si>
  <si>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</si>
  <si>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</si>
  <si>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</si>
  <si>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</si>
  <si>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</si>
  <si>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</si>
  <si>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</si>
  <si>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</si>
  <si>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</si>
  <si>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</si>
  <si>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</si>
  <si>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</si>
  <si>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</si>
  <si>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</si>
  <si>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</si>
  <si>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</si>
  <si>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</si>
  <si>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</si>
  <si>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</si>
  <si>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</si>
  <si>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</si>
  <si>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</si>
  <si>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</si>
  <si>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</si>
  <si>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</si>
  <si>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</si>
  <si>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</si>
  <si>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</si>
  <si>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</si>
  <si>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</si>
  <si>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</si>
  <si>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</si>
  <si>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</si>
  <si>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</si>
  <si>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</si>
  <si>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</si>
  <si>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</si>
  <si>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</si>
  <si>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</si>
  <si>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</si>
  <si>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</si>
  <si>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</si>
  <si>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</si>
  <si>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</si>
  <si>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</si>
  <si>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</si>
  <si>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</si>
  <si>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</si>
  <si>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</si>
  <si>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</si>
  <si>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</si>
  <si>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</si>
  <si>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</si>
  <si>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</si>
  <si>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</si>
  <si>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</si>
  <si>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</si>
  <si>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</si>
  <si>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</si>
  <si>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</si>
  <si>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</si>
  <si>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</si>
  <si>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</si>
  <si>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</si>
  <si>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</si>
  <si>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</si>
  <si>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</si>
  <si>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</si>
  <si>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</si>
  <si>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</si>
  <si>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</si>
  <si>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</si>
  <si>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</si>
  <si>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</si>
  <si>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</si>
  <si>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</si>
  <si>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</si>
  <si>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</si>
  <si>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</si>
  <si>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</si>
  <si>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</si>
  <si>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</si>
  <si>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</si>
  <si>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</si>
  <si>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</si>
  <si>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</si>
  <si>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</si>
  <si>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</si>
  <si>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</si>
  <si>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</si>
  <si>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</si>
  <si>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</si>
  <si>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</si>
  <si>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</si>
  <si>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</si>
  <si>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</si>
  <si>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</si>
  <si>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</si>
  <si>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</si>
  <si>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</si>
  <si>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</si>
  <si>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</si>
  <si>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</si>
  <si>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</si>
  <si>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</si>
  <si>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</si>
  <si>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</si>
  <si>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</si>
  <si>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</si>
  <si>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</si>
  <si>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</si>
  <si>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</si>
  <si>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</si>
  <si>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</si>
  <si>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</si>
  <si>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</si>
  <si>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</si>
  <si>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</si>
  <si>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</si>
  <si>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</si>
  <si>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</si>
  <si>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</si>
  <si>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</si>
  <si>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</si>
  <si>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</si>
  <si>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</si>
  <si>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</si>
  <si>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</si>
  <si>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</si>
  <si>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</si>
  <si>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</si>
  <si>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</si>
  <si>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</si>
  <si>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</si>
  <si>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</si>
  <si>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</si>
  <si>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</si>
  <si>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</si>
  <si>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</si>
  <si>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</si>
  <si>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</si>
  <si>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</si>
  <si>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</si>
  <si>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</si>
  <si>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</si>
  <si>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</si>
  <si>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</si>
  <si>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</si>
  <si>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</si>
  <si>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</si>
  <si>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</si>
  <si>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</si>
  <si>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</si>
  <si>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</si>
  <si>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</si>
  <si>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</si>
  <si>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</si>
  <si>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</si>
  <si>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</si>
  <si>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</si>
  <si>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</si>
  <si>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</si>
  <si>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</si>
  <si>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</si>
  <si>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</si>
  <si>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</si>
  <si>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</si>
  <si>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</si>
  <si>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</si>
  <si>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</si>
  <si>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</si>
  <si>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</si>
  <si>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</si>
  <si>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</si>
  <si>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</si>
  <si>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</si>
  <si>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</si>
  <si>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</si>
  <si>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</si>
  <si>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</si>
  <si>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</si>
  <si>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</si>
  <si>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</si>
  <si>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</si>
  <si>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</si>
  <si>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</si>
  <si>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</si>
  <si>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</si>
  <si>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</si>
  <si>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</si>
  <si>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</si>
  <si>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</si>
  <si>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</si>
  <si>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</si>
  <si>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</si>
  <si>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</si>
  <si>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</si>
  <si>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</si>
  <si>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</si>
  <si>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</si>
  <si>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</si>
  <si>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</si>
  <si>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</si>
  <si>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</si>
  <si>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</si>
  <si>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</si>
  <si>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</si>
  <si>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</si>
  <si>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</si>
  <si>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</si>
  <si>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</si>
  <si>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</si>
  <si>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</si>
  <si>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</si>
  <si>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</si>
  <si>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</si>
  <si>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</si>
  <si>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</si>
  <si>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</si>
  <si>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</si>
  <si>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</si>
  <si>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</si>
  <si>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</si>
  <si>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</si>
  <si>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</si>
  <si>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</si>
  <si>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</si>
  <si>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</si>
  <si>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</si>
  <si>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</si>
  <si>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</si>
  <si>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</si>
  <si>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</si>
  <si>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</si>
  <si>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</si>
  <si>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</si>
  <si>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</si>
  <si>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</si>
  <si>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</si>
  <si>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</si>
  <si>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</si>
  <si>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</si>
  <si>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</si>
  <si>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</si>
  <si>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</si>
  <si>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</si>
  <si>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</si>
  <si>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</si>
  <si>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</si>
  <si>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</si>
  <si>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</si>
  <si>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</si>
  <si>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</si>
  <si>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</si>
  <si>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</si>
  <si>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</si>
  <si>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</si>
  <si>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</si>
  <si>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</si>
  <si>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</si>
  <si>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</si>
  <si>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</si>
  <si>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</si>
  <si>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</si>
  <si>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</si>
  <si>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</si>
  <si>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</si>
  <si>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</si>
  <si>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</si>
  <si>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</si>
  <si>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</si>
  <si>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</si>
  <si>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</si>
  <si>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</si>
  <si>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</si>
  <si>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</si>
  <si>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</si>
  <si>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</si>
  <si>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</si>
  <si>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</si>
  <si>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</si>
  <si>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</si>
  <si>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</si>
  <si>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</si>
  <si>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</si>
  <si>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</si>
  <si>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</si>
  <si>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</si>
  <si>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</si>
  <si>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</si>
  <si>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</si>
  <si>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</si>
  <si>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</si>
  <si>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</si>
  <si>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</si>
  <si>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</si>
  <si>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</si>
  <si>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</si>
  <si>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</si>
  <si>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</si>
  <si>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</si>
  <si>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</si>
  <si>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</si>
  <si>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</si>
  <si>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</si>
  <si>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</si>
  <si>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</si>
  <si>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</si>
  <si>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</si>
  <si>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</si>
  <si>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</si>
  <si>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</si>
  <si>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</si>
  <si>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</si>
  <si>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</si>
  <si>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</si>
  <si>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</si>
  <si>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</si>
  <si>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</si>
  <si>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</si>
  <si>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</si>
  <si>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</si>
  <si>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</si>
  <si>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</si>
  <si>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</si>
  <si>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</si>
  <si>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</si>
  <si>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</si>
  <si>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</si>
  <si>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</si>
  <si>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</si>
  <si>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</si>
  <si>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</si>
  <si>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</si>
  <si>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</si>
  <si>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</si>
  <si>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</si>
  <si>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</si>
  <si>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</si>
  <si>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</si>
  <si>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</si>
  <si>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</si>
  <si>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</si>
  <si>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</si>
  <si>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</si>
  <si>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</si>
  <si>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</si>
  <si>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</si>
  <si>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</si>
  <si>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</si>
  <si>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</si>
  <si>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</si>
  <si>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</si>
  <si>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</si>
  <si>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</si>
  <si>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</si>
  <si>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</si>
  <si>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</si>
  <si>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</si>
  <si>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</si>
  <si>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</si>
  <si>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</si>
  <si>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</si>
  <si>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</si>
  <si>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</si>
  <si>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</si>
  <si>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</si>
  <si>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</si>
  <si>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</si>
  <si>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</si>
  <si>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</si>
  <si>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</si>
  <si>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</si>
  <si>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</si>
  <si>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</si>
  <si>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</si>
  <si>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</si>
  <si>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</si>
  <si>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</si>
  <si>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</si>
  <si>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</si>
  <si>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</si>
  <si>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</si>
  <si>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</si>
  <si>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</si>
  <si>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</si>
  <si>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</si>
  <si>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</si>
  <si>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</si>
  <si>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</si>
  <si>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</si>
  <si>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</si>
  <si>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</si>
  <si>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</si>
  <si>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</si>
  <si>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</si>
  <si>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</si>
  <si>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</si>
  <si>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</si>
  <si>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</si>
  <si>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</si>
  <si>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</si>
  <si>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</si>
  <si>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</si>
  <si>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</si>
  <si>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</si>
  <si>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</si>
  <si>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</si>
  <si>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</si>
  <si>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</si>
  <si>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</si>
  <si>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</si>
  <si>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</si>
  <si>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</si>
  <si>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</si>
  <si>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</si>
  <si>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</si>
  <si>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</si>
  <si>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</si>
  <si>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</si>
  <si>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</si>
  <si>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</si>
  <si>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</si>
  <si>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</si>
  <si>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</si>
  <si>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</si>
  <si>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</si>
  <si>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</si>
  <si>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</si>
  <si>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</si>
  <si>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</si>
  <si>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</si>
  <si>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</si>
  <si>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</si>
  <si>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</si>
  <si>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</si>
  <si>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</si>
  <si>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</si>
  <si>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</si>
  <si>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</si>
  <si>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</si>
  <si>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</si>
  <si>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</si>
  <si>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</si>
  <si>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</si>
  <si>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</si>
  <si>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</si>
  <si>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</si>
  <si>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</si>
  <si>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</si>
  <si>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</si>
  <si>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</si>
  <si>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</si>
  <si>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</si>
  <si>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</si>
  <si>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</si>
  <si>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</si>
  <si>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</si>
  <si>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</si>
  <si>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</si>
  <si>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</si>
  <si>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</si>
  <si>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</si>
  <si>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</si>
  <si>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</si>
  <si>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</si>
  <si>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</si>
  <si>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</si>
  <si>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</si>
  <si>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</si>
  <si>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</si>
  <si>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</si>
  <si>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</si>
  <si>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</si>
  <si>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</si>
  <si>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</si>
  <si>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</si>
  <si>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</si>
  <si>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</si>
  <si>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</si>
  <si>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</si>
  <si>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</si>
  <si>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</si>
  <si>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</si>
  <si>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</si>
  <si>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</si>
  <si>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</si>
  <si>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</si>
  <si>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</si>
  <si>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</si>
  <si>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</si>
  <si>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</si>
  <si>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</si>
  <si>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</si>
  <si>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</si>
  <si>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</si>
  <si>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</si>
  <si>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</si>
  <si>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</si>
  <si>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</si>
  <si>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</si>
  <si>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</si>
  <si>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</si>
  <si>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</si>
  <si>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</si>
  <si>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</si>
  <si>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</si>
  <si>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</si>
  <si>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</si>
  <si>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</si>
  <si>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</si>
  <si>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</si>
  <si>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</si>
  <si>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</si>
  <si>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</si>
  <si>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</si>
  <si>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</si>
  <si>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</si>
  <si>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</si>
  <si>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</si>
  <si>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</si>
  <si>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</si>
  <si>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</si>
  <si>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</si>
  <si>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</si>
  <si>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</si>
  <si>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</si>
  <si>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</si>
  <si>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</si>
  <si>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</si>
  <si>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</si>
  <si>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</si>
  <si>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</si>
  <si>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</si>
  <si>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</si>
  <si>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</si>
  <si>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</si>
  <si>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</si>
  <si>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</si>
  <si>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</si>
  <si>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</si>
  <si>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</si>
  <si>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</si>
  <si>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</si>
  <si>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</si>
  <si>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</si>
  <si>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</si>
  <si>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</si>
  <si>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</si>
  <si>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</si>
  <si>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</si>
  <si>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</si>
  <si>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</si>
  <si>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</si>
  <si>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</si>
  <si>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</si>
  <si>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</si>
  <si>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</si>
  <si>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</si>
  <si>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</si>
  <si>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</si>
  <si>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</si>
  <si>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</si>
  <si>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</si>
  <si>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</si>
  <si>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</si>
  <si>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</si>
  <si>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</si>
  <si>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</si>
  <si>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</si>
  <si>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</si>
  <si>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</si>
  <si>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</si>
  <si>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</si>
  <si>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</si>
  <si>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</si>
  <si>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</si>
  <si>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</si>
  <si>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</si>
  <si>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</si>
  <si>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</si>
  <si>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</si>
  <si>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</si>
  <si>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</si>
  <si>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</si>
  <si>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</si>
  <si>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</si>
  <si>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</si>
  <si>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</si>
  <si>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</si>
  <si>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</si>
  <si>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</si>
  <si>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</si>
  <si>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</si>
  <si>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</si>
  <si>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</si>
  <si>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</si>
  <si>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</si>
  <si>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</si>
  <si>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</si>
  <si>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</si>
  <si>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</si>
  <si>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</si>
  <si>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</si>
  <si>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</si>
  <si>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</si>
  <si>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</si>
  <si>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</si>
  <si>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</si>
  <si>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</si>
  <si>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</si>
  <si>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</si>
  <si>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</si>
  <si>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</si>
  <si>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</si>
  <si>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</si>
  <si>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</si>
  <si>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</si>
  <si>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</si>
  <si>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</si>
  <si>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</si>
  <si>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</si>
  <si>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</si>
  <si>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</si>
  <si>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</si>
  <si>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</si>
  <si>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</si>
  <si>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</si>
  <si>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</si>
  <si>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</si>
  <si>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</si>
  <si>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</si>
  <si>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</si>
  <si>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</si>
  <si>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</si>
  <si>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</si>
  <si>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</si>
  <si>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</si>
  <si>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</si>
  <si>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</si>
  <si>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</si>
  <si>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</si>
  <si>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</si>
  <si>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</si>
  <si>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</si>
  <si>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</si>
  <si>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</si>
  <si>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</si>
  <si>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</si>
  <si>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</si>
  <si>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</si>
  <si>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</si>
  <si>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</si>
  <si>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</si>
  <si>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</si>
  <si>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</si>
  <si>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</si>
  <si>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</si>
  <si>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</si>
  <si>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</si>
  <si>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</si>
  <si>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</si>
  <si>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</si>
  <si>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</si>
  <si>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</si>
  <si>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</si>
  <si>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</si>
  <si>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</si>
  <si>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</si>
  <si>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</si>
  <si>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</si>
  <si>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</si>
  <si>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</si>
  <si>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</si>
  <si>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</si>
  <si>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</si>
  <si>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</si>
  <si>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</si>
  <si>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</si>
  <si>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</si>
  <si>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</si>
  <si>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</si>
  <si>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</si>
  <si>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</si>
  <si>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</si>
  <si>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</si>
  <si>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</si>
  <si>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</si>
  <si>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</si>
  <si>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</si>
  <si>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</si>
  <si>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</si>
  <si>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</si>
  <si>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</si>
  <si>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</si>
  <si>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</si>
  <si>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</si>
  <si>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</si>
  <si>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</si>
  <si>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</si>
  <si>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</si>
  <si>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</si>
  <si>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</si>
  <si>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</si>
  <si>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</si>
  <si>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</si>
  <si>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</si>
  <si>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</si>
  <si>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</si>
  <si>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</si>
  <si>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</si>
  <si>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</si>
  <si>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</si>
  <si>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</si>
  <si>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</si>
  <si>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</si>
  <si>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</si>
  <si>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</si>
  <si>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</si>
  <si>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</si>
  <si>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</si>
  <si>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</si>
  <si>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</si>
  <si>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</si>
  <si>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</si>
  <si>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</si>
  <si>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</si>
  <si>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</si>
  <si>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</si>
  <si>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</si>
  <si>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</si>
  <si>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</si>
  <si>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</si>
  <si>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</si>
  <si>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</si>
  <si>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</si>
  <si>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</si>
  <si>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</si>
  <si>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</si>
  <si>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</si>
  <si>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</si>
  <si>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</si>
  <si>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</si>
  <si>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</si>
  <si>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</si>
  <si>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</si>
  <si>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</si>
  <si>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</si>
  <si>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</si>
  <si>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</si>
  <si>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</si>
  <si>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</si>
  <si>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</si>
  <si>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</si>
  <si>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</si>
  <si>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</si>
  <si>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</si>
  <si>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</si>
  <si>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</si>
  <si>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</si>
  <si>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</si>
  <si>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</si>
  <si>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</si>
  <si>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</si>
  <si>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</si>
  <si>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</si>
  <si>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</si>
  <si>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</si>
  <si>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</si>
  <si>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</si>
  <si>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</si>
  <si>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</si>
  <si>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</si>
  <si>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</si>
  <si>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</si>
  <si>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</si>
  <si>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</si>
  <si>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</si>
  <si>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</si>
  <si>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</si>
  <si>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</si>
  <si>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</si>
  <si>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</si>
  <si>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</si>
  <si>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</si>
  <si>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</si>
  <si>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</si>
  <si>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</si>
  <si>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</si>
  <si>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</si>
  <si>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</si>
  <si>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</si>
  <si>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</si>
  <si>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</si>
  <si>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</si>
  <si>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</si>
  <si>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</si>
  <si>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</si>
  <si>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</si>
  <si>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</si>
  <si>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</si>
  <si>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</si>
  <si>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</si>
  <si>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</si>
  <si>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</si>
  <si>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</si>
  <si>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</si>
  <si>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</si>
  <si>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</si>
  <si>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</si>
  <si>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</si>
  <si>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</si>
  <si>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</si>
  <si>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</si>
  <si>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</si>
  <si>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</si>
  <si>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</si>
  <si>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</si>
  <si>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</si>
  <si>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</si>
  <si>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</si>
  <si>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</si>
  <si>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</si>
  <si>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</si>
  <si>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</si>
  <si>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</si>
  <si>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</si>
  <si>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</si>
  <si>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</si>
  <si>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</si>
  <si>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</si>
  <si>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</si>
  <si>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</si>
  <si>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</si>
  <si>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</si>
  <si>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</si>
  <si>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</si>
  <si>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</si>
  <si>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</si>
  <si>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</si>
  <si>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</si>
  <si>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</si>
  <si>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</si>
  <si>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</si>
  <si>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</si>
  <si>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</si>
  <si>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</si>
  <si>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</si>
  <si>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</si>
  <si>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</si>
  <si>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</si>
  <si>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</si>
  <si>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</si>
  <si>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</si>
  <si>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</si>
  <si>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</si>
  <si>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</si>
  <si>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</si>
  <si>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</si>
  <si>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</si>
  <si>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</si>
  <si>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</si>
  <si>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</si>
  <si>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</si>
  <si>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</si>
  <si>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</si>
  <si>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</si>
  <si>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</si>
  <si>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</si>
  <si>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</si>
  <si>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</si>
  <si>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</si>
  <si>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</si>
  <si>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</si>
  <si>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</si>
  <si>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</si>
  <si>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</si>
  <si>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</si>
  <si>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</si>
  <si>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</si>
  <si>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</si>
  <si>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</si>
  <si>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</si>
  <si>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</si>
  <si>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</si>
  <si>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</si>
  <si>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</si>
  <si>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</si>
  <si>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</si>
  <si>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</si>
  <si>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</si>
  <si>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</si>
  <si>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</si>
  <si>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</si>
  <si>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</si>
  <si>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</si>
  <si>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</si>
  <si>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</si>
  <si>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</si>
  <si>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</si>
  <si>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</si>
  <si>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</si>
  <si>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</si>
  <si>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</si>
  <si>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</si>
  <si>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</si>
  <si>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</si>
  <si>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</si>
  <si>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</si>
  <si>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</si>
  <si>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</si>
  <si>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</si>
  <si>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</si>
  <si>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</si>
  <si>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</si>
  <si>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</si>
  <si>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</si>
  <si>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</si>
  <si>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</si>
  <si>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</si>
  <si>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</si>
  <si>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</si>
  <si>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</si>
  <si>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</si>
  <si>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</si>
  <si>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</si>
  <si>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</si>
  <si>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</si>
  <si>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</si>
  <si>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</si>
  <si>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</si>
  <si>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</si>
  <si>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</si>
  <si>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</si>
  <si>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</si>
  <si>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</si>
  <si>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</si>
  <si>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</si>
  <si>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</si>
  <si>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</si>
  <si>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</si>
  <si>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</si>
  <si>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</si>
  <si>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</si>
  <si>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</si>
  <si>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</si>
  <si>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</si>
  <si>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</si>
  <si>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</si>
  <si>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</si>
  <si>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</si>
  <si>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</si>
  <si>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</si>
  <si>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</si>
  <si>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</si>
  <si>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</si>
  <si>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</si>
  <si>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</si>
  <si>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</si>
  <si>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</si>
  <si>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</si>
  <si>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</si>
  <si>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</si>
  <si>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</si>
  <si>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</si>
  <si>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</si>
  <si>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</si>
  <si>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</si>
  <si>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</si>
  <si>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</si>
  <si>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</si>
  <si>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</si>
  <si>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</si>
  <si>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</si>
  <si>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</si>
  <si>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</si>
  <si>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</si>
  <si>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</si>
  <si>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</si>
  <si>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</si>
  <si>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</si>
  <si>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</si>
  <si>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</si>
  <si>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</si>
  <si>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</si>
  <si>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</si>
  <si>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</si>
  <si>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</si>
  <si>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</si>
  <si>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</si>
  <si>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</si>
  <si>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</si>
  <si>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</si>
  <si>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</si>
  <si>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</si>
  <si>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</si>
  <si>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</si>
  <si>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</si>
  <si>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</si>
  <si>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</si>
  <si>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</si>
  <si>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</si>
  <si>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</si>
  <si>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</si>
  <si>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</si>
  <si>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</si>
  <si>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</si>
  <si>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</si>
  <si>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</si>
  <si>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</si>
  <si>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</si>
  <si>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</si>
  <si>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</si>
  <si>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</si>
  <si>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</si>
  <si>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</si>
  <si>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</si>
  <si>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</si>
  <si>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</si>
  <si>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</si>
  <si>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</si>
  <si>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</si>
  <si>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</si>
  <si>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</si>
  <si>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</si>
  <si>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</si>
  <si>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</si>
  <si>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</si>
  <si>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</si>
  <si>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</si>
  <si>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</si>
  <si>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</si>
  <si>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</si>
  <si>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</si>
  <si>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</si>
  <si>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</si>
  <si>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</si>
  <si>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</si>
  <si>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</si>
  <si>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</si>
  <si>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</si>
  <si>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</si>
  <si>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</si>
  <si>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</si>
  <si>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</si>
  <si>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</si>
  <si>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</si>
  <si>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</si>
  <si>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</si>
  <si>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</si>
  <si>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</si>
  <si>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</si>
  <si>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</si>
  <si>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</si>
  <si>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</si>
  <si>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</si>
  <si>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</si>
  <si>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</si>
  <si>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</si>
  <si>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</si>
  <si>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</si>
  <si>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</si>
  <si>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</si>
  <si>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</si>
  <si>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</si>
  <si>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</si>
  <si>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</si>
  <si>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</si>
  <si>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</si>
  <si>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</si>
  <si>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</si>
  <si>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</si>
  <si>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</si>
  <si>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</si>
  <si>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</si>
  <si>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</si>
  <si>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</si>
  <si>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</si>
  <si>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</si>
  <si>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</si>
  <si>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</si>
  <si>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</si>
  <si>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</si>
  <si>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</si>
  <si>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</si>
  <si>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</si>
  <si>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</si>
  <si>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</si>
  <si>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</si>
  <si>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</si>
  <si>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</si>
  <si>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</si>
  <si>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</si>
  <si>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</si>
  <si>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</si>
  <si>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</si>
  <si>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</si>
  <si>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</si>
  <si>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</si>
  <si>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</si>
  <si>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</si>
  <si>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</si>
  <si>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</si>
  <si>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</si>
  <si>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</si>
  <si>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</si>
  <si>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</si>
  <si>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</si>
  <si>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</si>
  <si>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</si>
  <si>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</si>
  <si>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</si>
  <si>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</si>
  <si>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</si>
  <si>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</si>
  <si>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</si>
  <si>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</si>
  <si>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</si>
  <si>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</si>
  <si>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</si>
  <si>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</si>
  <si>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</si>
  <si>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</si>
  <si>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</si>
  <si>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</si>
  <si>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</si>
  <si>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</si>
  <si>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</si>
  <si>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</si>
  <si>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</si>
  <si>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</si>
  <si>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</si>
  <si>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</si>
  <si>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</si>
  <si>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</si>
  <si>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</si>
  <si>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</si>
  <si>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</si>
  <si>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</si>
  <si>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</si>
  <si>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</si>
  <si>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</si>
  <si>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</si>
  <si>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</si>
  <si>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</si>
  <si>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</si>
  <si>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</si>
  <si>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</si>
  <si>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</si>
  <si>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</si>
  <si>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</si>
  <si>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</si>
  <si>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</si>
  <si>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</si>
  <si>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</si>
  <si>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</si>
  <si>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</si>
  <si>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</si>
  <si>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</si>
  <si>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</si>
  <si>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</si>
  <si>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</si>
  <si>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</si>
  <si>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</si>
  <si>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</si>
  <si>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</si>
  <si>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</si>
  <si>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</si>
  <si>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</si>
  <si>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</si>
  <si>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</si>
  <si>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</si>
  <si>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</si>
  <si>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</si>
  <si>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</si>
  <si>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</si>
  <si>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</si>
  <si>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</si>
  <si>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</si>
  <si>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</si>
  <si>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</si>
  <si>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</si>
  <si>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</si>
  <si>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</si>
  <si>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</si>
  <si>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</si>
  <si>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</si>
  <si>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</si>
  <si>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</si>
  <si>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</si>
  <si>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</si>
  <si>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</si>
  <si>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</si>
  <si>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</si>
  <si>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</si>
  <si>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</si>
  <si>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</si>
  <si>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</si>
  <si>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</si>
  <si>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</si>
  <si>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</si>
  <si>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</si>
  <si>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</si>
  <si>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</si>
  <si>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</si>
  <si>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</si>
  <si>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</si>
  <si>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</si>
  <si>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</si>
  <si>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</si>
  <si>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</si>
  <si>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</si>
  <si>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</si>
  <si>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</si>
  <si>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</si>
  <si>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</si>
  <si>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</si>
  <si>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</si>
  <si>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</si>
  <si>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</si>
  <si>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</si>
  <si>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</si>
  <si>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</si>
  <si>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</si>
  <si>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</si>
  <si>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</si>
  <si>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</si>
  <si>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</si>
  <si>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</si>
  <si>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</si>
  <si>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</si>
  <si>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</si>
  <si>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</si>
  <si>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</si>
  <si>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</si>
  <si>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</si>
  <si>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</si>
  <si>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</si>
  <si>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</si>
  <si>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</si>
  <si>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</si>
  <si>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</si>
  <si>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</si>
  <si>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</si>
  <si>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</si>
  <si>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</si>
  <si>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</si>
  <si>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</si>
  <si>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</si>
  <si>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</si>
  <si>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</si>
  <si>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</si>
  <si>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</si>
  <si>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</si>
  <si>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</si>
  <si>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</si>
  <si>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</si>
  <si>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</si>
  <si>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</si>
  <si>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</si>
  <si>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</si>
  <si>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</si>
  <si>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</si>
  <si>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</si>
  <si>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</si>
  <si>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</si>
  <si>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</si>
  <si>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</si>
  <si>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</si>
  <si>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</si>
  <si>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</si>
  <si>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</si>
  <si>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</si>
  <si>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</si>
  <si>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</si>
  <si>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</si>
  <si>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</si>
  <si>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</si>
  <si>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</si>
  <si>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</si>
  <si>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</si>
  <si>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</si>
  <si>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</si>
  <si>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</si>
  <si>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</si>
  <si>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</si>
  <si>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</si>
  <si>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</si>
  <si>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</si>
  <si>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</si>
  <si>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</si>
  <si>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</si>
  <si>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</si>
  <si>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</si>
  <si>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</si>
  <si>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</si>
  <si>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</si>
  <si>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</si>
  <si>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</si>
  <si>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</si>
  <si>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</si>
  <si>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</si>
  <si>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</si>
  <si>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</si>
  <si>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</si>
  <si>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</si>
  <si>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</si>
  <si>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</si>
  <si>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</si>
  <si>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</si>
  <si>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</si>
  <si>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</si>
  <si>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</si>
  <si>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</si>
  <si>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</si>
  <si>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</si>
  <si>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</si>
  <si>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</si>
  <si>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</si>
  <si>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</si>
  <si>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</si>
  <si>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</si>
  <si>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</si>
  <si>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</si>
  <si>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</si>
  <si>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</si>
  <si>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</si>
  <si>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</si>
  <si>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</si>
  <si>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</si>
  <si>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</si>
  <si>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</si>
  <si>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</si>
  <si>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</si>
  <si>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</si>
  <si>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</si>
  <si>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</si>
  <si>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</si>
  <si>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</si>
  <si>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</si>
  <si>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</si>
  <si>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</si>
  <si>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</si>
  <si>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</si>
  <si>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</si>
  <si>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</si>
  <si>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</si>
  <si>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</si>
  <si>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</si>
  <si>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</si>
  <si>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</si>
  <si>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</si>
  <si>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</si>
  <si>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</si>
  <si>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</si>
  <si>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</si>
  <si>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</si>
  <si>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</si>
  <si>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</si>
  <si>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</si>
  <si>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</si>
  <si>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</si>
  <si>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</si>
  <si>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</si>
  <si>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</si>
  <si>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</si>
  <si>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</si>
  <si>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</si>
  <si>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</si>
  <si>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</si>
  <si>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</si>
  <si>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</si>
  <si>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</si>
  <si>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</si>
  <si>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</si>
  <si>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</si>
  <si>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</si>
  <si>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</si>
  <si>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</si>
  <si>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</si>
  <si>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</si>
  <si>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</si>
  <si>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</si>
  <si>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</si>
  <si>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</si>
  <si>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</si>
  <si>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</si>
  <si>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</si>
  <si>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</si>
  <si>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</si>
  <si>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</si>
  <si>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</si>
  <si>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</si>
  <si>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</si>
  <si>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</si>
  <si>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</si>
  <si>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</si>
  <si>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</si>
  <si>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</si>
  <si>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</si>
  <si>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</si>
  <si>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</si>
  <si>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</si>
  <si>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</si>
  <si>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</si>
  <si>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</si>
  <si>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</si>
  <si>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</si>
  <si>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</si>
  <si>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</si>
  <si>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</si>
  <si>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</si>
  <si>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</si>
  <si>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</si>
  <si>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</si>
  <si>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</si>
  <si>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</si>
  <si>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</si>
  <si>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</si>
  <si>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</si>
  <si>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</si>
  <si>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</si>
  <si>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</si>
  <si>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</si>
  <si>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</si>
  <si>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</si>
  <si>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</si>
  <si>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</si>
  <si>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</si>
  <si>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</si>
  <si>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</si>
  <si>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</si>
  <si>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</si>
  <si>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</si>
  <si>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</si>
  <si>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</si>
  <si>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</si>
  <si>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</si>
  <si>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</si>
  <si>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</si>
  <si>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</si>
  <si>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</si>
  <si>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</si>
  <si>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</si>
  <si>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</si>
  <si>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</si>
  <si>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</si>
  <si>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</si>
  <si>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</si>
  <si>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</si>
  <si>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</si>
  <si>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</si>
  <si>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</si>
  <si>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</si>
  <si>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</si>
  <si>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</si>
  <si>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</si>
  <si>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</si>
  <si>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</si>
  <si>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</si>
  <si>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</si>
  <si>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</si>
  <si>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</si>
  <si>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</si>
  <si>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</si>
  <si>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</si>
  <si>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</si>
  <si>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</si>
  <si>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</si>
  <si>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</si>
  <si>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</si>
  <si>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</si>
  <si>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</si>
  <si>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</si>
  <si>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</si>
  <si>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</si>
  <si>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</si>
  <si>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</si>
  <si>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</si>
  <si>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</si>
  <si>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</si>
  <si>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</si>
  <si>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</si>
  <si>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</si>
  <si>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</si>
  <si>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</si>
  <si>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</si>
  <si>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</si>
  <si>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</si>
  <si>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</si>
  <si>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</si>
  <si>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</si>
  <si>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</si>
  <si>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</si>
  <si>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</si>
  <si>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</si>
  <si>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</si>
  <si>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</si>
  <si>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</si>
  <si>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</si>
  <si>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</si>
  <si>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</si>
  <si>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</si>
  <si>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</si>
  <si>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</si>
  <si>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</si>
  <si>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</si>
  <si>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</si>
  <si>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</si>
  <si>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</si>
  <si>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</si>
  <si>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</si>
  <si>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</si>
  <si>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</si>
  <si>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</si>
  <si>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</si>
  <si>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</si>
  <si>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</si>
  <si>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</si>
  <si>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</si>
  <si>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</si>
  <si>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</si>
  <si>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</si>
  <si>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</si>
  <si>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</si>
  <si>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</si>
  <si>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</si>
  <si>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</si>
  <si>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</si>
  <si>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</si>
  <si>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</si>
  <si>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</si>
  <si>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</si>
  <si>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</si>
  <si>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</si>
  <si>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</si>
  <si>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</si>
  <si>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</si>
  <si>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</si>
  <si>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</si>
  <si>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</si>
  <si>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</si>
  <si>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</si>
  <si>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</si>
  <si>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</si>
  <si>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</si>
  <si>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</si>
  <si>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</si>
  <si>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</si>
  <si>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</si>
  <si>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</si>
  <si>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</si>
  <si>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</si>
  <si>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</si>
  <si>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</si>
  <si>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</si>
  <si>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</si>
  <si>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</si>
  <si>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</si>
  <si>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</si>
  <si>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</si>
  <si>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</si>
  <si>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</si>
  <si>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</si>
  <si>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</si>
  <si>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</si>
  <si>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</si>
  <si>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</si>
  <si>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</si>
  <si>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</si>
  <si>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</si>
  <si>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</si>
  <si>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</si>
  <si>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</si>
  <si>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</si>
  <si>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</si>
  <si>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</si>
  <si>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</si>
  <si>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</si>
  <si>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</si>
  <si>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</si>
  <si>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</si>
  <si>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</si>
  <si>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</si>
  <si>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</si>
  <si>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</si>
  <si>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</si>
  <si>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</si>
  <si>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</si>
  <si>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</si>
  <si>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</si>
  <si>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</si>
  <si>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</si>
  <si>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</si>
  <si>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</si>
  <si>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</si>
  <si>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</si>
  <si>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</si>
  <si>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</si>
  <si>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</si>
  <si>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</si>
  <si>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</si>
  <si>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</si>
  <si>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</si>
  <si>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</si>
  <si>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</si>
  <si>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</si>
  <si>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</si>
  <si>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</si>
  <si>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</si>
  <si>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</si>
  <si>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</si>
  <si>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</si>
  <si>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</si>
  <si>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</si>
  <si>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</si>
  <si>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</si>
  <si>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</si>
  <si>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</si>
  <si>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</si>
  <si>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</si>
  <si>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</si>
  <si>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</si>
  <si>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</si>
  <si>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</si>
  <si>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</si>
  <si>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</si>
  <si>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</si>
  <si>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</si>
  <si>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</si>
  <si>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</si>
  <si>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</si>
  <si>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</si>
  <si>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</si>
  <si>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</si>
  <si>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</si>
  <si>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</si>
  <si>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</si>
  <si>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</si>
  <si>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</si>
  <si>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</si>
  <si>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</si>
  <si>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</si>
  <si>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</si>
  <si>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</si>
  <si>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</si>
  <si>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</si>
  <si>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</si>
  <si>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</si>
  <si>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</si>
  <si>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</si>
  <si>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</si>
  <si>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</si>
  <si>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</si>
  <si>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</si>
  <si>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</si>
  <si>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</si>
  <si>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</si>
  <si>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</si>
  <si>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</si>
  <si>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</si>
  <si>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</si>
  <si>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</si>
  <si>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</si>
  <si>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</si>
  <si>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</si>
  <si>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</si>
  <si>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</si>
  <si>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</si>
  <si>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</si>
  <si>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</si>
  <si>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</si>
  <si>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</si>
  <si>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</si>
  <si>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</si>
  <si>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</si>
  <si>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</si>
  <si>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</si>
  <si>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</si>
  <si>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</si>
  <si>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</si>
  <si>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</si>
  <si>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</si>
  <si>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</si>
  <si>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</si>
  <si>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</si>
  <si>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</si>
  <si>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</si>
  <si>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</si>
  <si>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</si>
  <si>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</si>
  <si>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</si>
  <si>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</si>
  <si>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</si>
  <si>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</si>
  <si>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</si>
  <si>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</si>
  <si>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</si>
  <si>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</si>
  <si>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</si>
  <si>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</si>
  <si>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</si>
  <si>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</si>
  <si>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</si>
  <si>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</si>
  <si>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</si>
  <si>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</si>
  <si>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</si>
  <si>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</si>
  <si>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</si>
  <si>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</si>
  <si>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</si>
  <si>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</si>
  <si>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</si>
  <si>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</si>
  <si>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</si>
  <si>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</si>
  <si>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</si>
  <si>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</si>
  <si>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</si>
  <si>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</si>
  <si>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</si>
  <si>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</si>
  <si>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</si>
  <si>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</si>
  <si>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</si>
  <si>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</si>
  <si>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</si>
  <si>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</si>
  <si>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</si>
  <si>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</si>
  <si>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</si>
  <si>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</si>
  <si>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</si>
  <si>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</si>
  <si>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</si>
  <si>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</si>
  <si>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</si>
  <si>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</si>
  <si>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</si>
  <si>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</si>
  <si>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</si>
  <si>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</si>
  <si>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</si>
  <si>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</si>
  <si>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</si>
  <si>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</si>
  <si>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</si>
  <si>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</si>
  <si>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</si>
  <si>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</si>
  <si>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</si>
  <si>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</si>
  <si>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</si>
  <si>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</si>
  <si>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</si>
  <si>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</si>
  <si>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</si>
  <si>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</si>
  <si>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</si>
  <si>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</si>
  <si>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</si>
  <si>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</si>
  <si>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</si>
  <si>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</si>
  <si>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</si>
  <si>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</si>
  <si>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</si>
  <si>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</si>
  <si>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</si>
  <si>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</si>
  <si>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</si>
  <si>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</si>
  <si>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</si>
  <si>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</si>
  <si>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</si>
  <si>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</si>
  <si>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</si>
  <si>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</si>
  <si>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</si>
  <si>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</si>
  <si>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</si>
  <si>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</si>
  <si>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</si>
  <si>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</si>
  <si>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</si>
  <si>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</si>
  <si>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</si>
  <si>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</si>
  <si>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</si>
  <si>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</si>
  <si>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</si>
  <si>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</si>
  <si>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</si>
  <si>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</si>
  <si>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</si>
  <si>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</si>
  <si>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</si>
  <si>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</si>
  <si>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</si>
  <si>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</si>
  <si>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</si>
  <si>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</si>
  <si>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</si>
  <si>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</si>
  <si>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</si>
  <si>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</si>
  <si>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</si>
  <si>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</si>
  <si>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</si>
  <si>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</si>
  <si>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</si>
  <si>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</si>
  <si>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</si>
  <si>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</si>
  <si>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</si>
  <si>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</si>
  <si>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</si>
  <si>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</si>
  <si>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</si>
  <si>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</si>
  <si>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</si>
  <si>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</si>
  <si>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</si>
  <si>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</si>
  <si>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</si>
  <si>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</si>
  <si>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</si>
  <si>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</si>
  <si>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</si>
  <si>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</si>
  <si>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</si>
  <si>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</si>
  <si>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</si>
  <si>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</si>
  <si>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</si>
  <si>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</si>
  <si>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</si>
  <si>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</si>
  <si>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</si>
  <si>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</si>
  <si>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</si>
  <si>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</si>
  <si>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</si>
  <si>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</si>
  <si>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</si>
  <si>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</si>
  <si>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</si>
  <si>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</si>
  <si>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</si>
  <si>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</si>
  <si>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</si>
  <si>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</si>
  <si>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</si>
  <si>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</si>
  <si>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</si>
  <si>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</si>
  <si>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</si>
  <si>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</si>
  <si>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</si>
  <si>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</si>
  <si>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</si>
  <si>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</si>
  <si>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</si>
  <si>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</si>
  <si>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</si>
  <si>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</si>
  <si>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</si>
  <si>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</si>
  <si>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</si>
  <si>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</si>
  <si>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</si>
  <si>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</si>
  <si>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</si>
  <si>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</si>
  <si>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</si>
  <si>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</si>
  <si>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</si>
  <si>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</si>
  <si>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</si>
  <si>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</si>
  <si>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</si>
  <si>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</si>
  <si>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</si>
  <si>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</si>
  <si>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</si>
  <si>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</si>
  <si>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</si>
  <si>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</si>
  <si>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</si>
  <si>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</si>
  <si>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</si>
  <si>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</si>
  <si>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</si>
  <si>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</si>
  <si>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</si>
  <si>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</si>
  <si>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</si>
  <si>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</si>
  <si>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</si>
  <si>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</si>
  <si>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</si>
  <si>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</si>
  <si>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</si>
  <si>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</si>
  <si>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</si>
  <si>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</si>
  <si>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</si>
  <si>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</si>
  <si>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</si>
  <si>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</si>
  <si>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</si>
  <si>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</si>
  <si>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</si>
  <si>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</si>
  <si>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</si>
  <si>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</si>
  <si>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</si>
  <si>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</si>
  <si>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</si>
  <si>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</si>
  <si>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</si>
  <si>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</si>
  <si>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</si>
  <si>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</si>
  <si>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</si>
  <si>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</si>
  <si>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</si>
  <si>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</si>
  <si>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</si>
  <si>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</si>
  <si>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</si>
  <si>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</si>
  <si>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</si>
  <si>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</si>
  <si>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</si>
  <si>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</si>
  <si>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</si>
  <si>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</si>
  <si>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</si>
  <si>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</si>
  <si>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</si>
  <si>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</si>
  <si>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</si>
  <si>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</si>
  <si>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</si>
  <si>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</si>
  <si>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</si>
  <si>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</si>
  <si>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</si>
  <si>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</si>
  <si>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</si>
  <si>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</si>
  <si>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</si>
  <si>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</si>
  <si>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</si>
  <si>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</si>
  <si>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</si>
  <si>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</si>
  <si>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</si>
  <si>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</si>
  <si>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</si>
  <si>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</si>
  <si>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</si>
  <si>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</si>
  <si>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</si>
  <si>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</si>
  <si>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</si>
  <si>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</si>
  <si>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</si>
  <si>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</si>
  <si>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</si>
  <si>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</si>
  <si>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</si>
  <si>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</si>
  <si>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</si>
  <si>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</si>
  <si>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</si>
  <si>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</si>
  <si>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</si>
  <si>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</si>
  <si>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</si>
  <si>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</si>
  <si>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</si>
  <si>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</si>
  <si>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</si>
  <si>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</si>
  <si>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</si>
  <si>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</si>
  <si>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</si>
  <si>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</si>
  <si>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</si>
  <si>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</si>
  <si>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</si>
  <si>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</si>
  <si>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</si>
  <si>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</si>
  <si>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</si>
  <si>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</si>
  <si>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</si>
  <si>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</si>
  <si>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</si>
  <si>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</si>
  <si>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</si>
  <si>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</si>
  <si>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</si>
  <si>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</si>
  <si>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</si>
  <si>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</si>
  <si>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</si>
  <si>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</si>
  <si>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</si>
  <si>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</si>
  <si>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</si>
  <si>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</si>
  <si>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</si>
  <si>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</si>
  <si>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</si>
  <si>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</si>
  <si>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</si>
  <si>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</si>
  <si>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</si>
  <si>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</si>
  <si>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</si>
  <si>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</si>
  <si>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</si>
  <si>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</si>
  <si>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</si>
  <si>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</si>
  <si>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</si>
  <si>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</si>
  <si>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</si>
  <si>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</si>
  <si>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</si>
  <si>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</si>
  <si>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</si>
  <si>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</si>
  <si>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</si>
  <si>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</si>
  <si>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</si>
  <si>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</si>
  <si>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</si>
  <si>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</si>
  <si>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</si>
  <si>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</si>
  <si>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</si>
  <si>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</si>
  <si>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</si>
  <si>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</si>
  <si>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</si>
  <si>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</si>
  <si>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</si>
  <si>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</si>
  <si>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</si>
  <si>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</si>
  <si>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</si>
  <si>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</si>
  <si>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</si>
  <si>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</si>
  <si>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</si>
  <si>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</si>
  <si>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</si>
  <si>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</si>
  <si>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</si>
  <si>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</si>
  <si>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</si>
  <si>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</si>
  <si>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</si>
  <si>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</si>
  <si>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</si>
  <si>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</si>
  <si>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</si>
  <si>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</si>
  <si>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</si>
  <si>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</si>
  <si>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</si>
  <si>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</si>
  <si>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</si>
  <si>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</si>
  <si>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</si>
  <si>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</si>
  <si>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</si>
  <si>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</si>
  <si>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</si>
  <si>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</si>
  <si>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</si>
  <si>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</si>
  <si>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</si>
  <si>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</si>
  <si>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</si>
  <si>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</si>
  <si>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</si>
  <si>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</si>
  <si>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</si>
  <si>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</si>
  <si>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</si>
  <si>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</si>
  <si>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</si>
  <si>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</si>
  <si>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</si>
  <si>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</si>
  <si>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</si>
  <si>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</si>
  <si>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</si>
  <si>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</si>
  <si>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</si>
  <si>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</si>
  <si>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</si>
  <si>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</si>
  <si>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</si>
  <si>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</si>
  <si>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</si>
  <si>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</si>
  <si>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</si>
  <si>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</si>
  <si>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</si>
  <si>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</si>
  <si>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</si>
  <si>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</si>
  <si>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</si>
  <si>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</si>
  <si>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</si>
  <si>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</si>
  <si>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</si>
  <si>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</si>
  <si>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</si>
  <si>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</si>
  <si>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</si>
  <si>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</si>
  <si>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</si>
  <si>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</si>
  <si>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</si>
  <si>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</si>
  <si>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</si>
  <si>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</si>
  <si>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</si>
  <si>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</si>
  <si>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</si>
  <si>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</si>
  <si>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</si>
  <si>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</si>
  <si>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</si>
  <si>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</si>
  <si>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</si>
  <si>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</si>
  <si>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</si>
  <si>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</si>
  <si>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</si>
  <si>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</si>
  <si>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</si>
  <si>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</si>
  <si>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</si>
  <si>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</si>
  <si>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</si>
  <si>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</si>
  <si>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</si>
  <si>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</si>
  <si>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</si>
  <si>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</si>
  <si>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</si>
  <si>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</si>
  <si>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</si>
  <si>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</si>
  <si>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</si>
  <si>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</si>
  <si>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</si>
  <si>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</si>
  <si>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</si>
  <si>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</si>
  <si>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</si>
  <si>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</si>
  <si>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</si>
  <si>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</si>
  <si>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</si>
  <si>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</si>
  <si>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</si>
  <si>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</si>
  <si>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</si>
  <si>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</si>
  <si>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</si>
  <si>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</si>
  <si>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</si>
  <si>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</si>
  <si>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</si>
  <si>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</si>
  <si>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</si>
  <si>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</si>
  <si>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</si>
  <si>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</si>
  <si>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</si>
  <si>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</si>
  <si>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</si>
  <si>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</si>
  <si>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</si>
  <si>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</si>
  <si>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</si>
  <si>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</si>
  <si>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</si>
  <si>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</si>
  <si>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</si>
  <si>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</si>
  <si>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</si>
  <si>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</si>
  <si>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</si>
  <si>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</si>
  <si>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</si>
  <si>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</si>
  <si>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</si>
  <si>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</si>
  <si>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</si>
  <si>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</si>
  <si>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</si>
  <si>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</si>
  <si>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</si>
  <si>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</si>
  <si>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</si>
  <si>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</si>
  <si>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</si>
  <si>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</si>
  <si>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</si>
  <si>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</si>
  <si>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</si>
  <si>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</si>
  <si>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</si>
  <si>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</si>
  <si>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</si>
  <si>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</si>
  <si>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</si>
  <si>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</si>
  <si>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</si>
  <si>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</si>
  <si>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</si>
  <si>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</si>
  <si>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</si>
  <si>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</si>
  <si>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</si>
  <si>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</si>
  <si>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</si>
  <si>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</si>
  <si>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</si>
  <si>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</si>
  <si>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</si>
  <si>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</si>
  <si>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</si>
  <si>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</si>
  <si>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</si>
  <si>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</si>
  <si>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</si>
  <si>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</si>
  <si>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</si>
  <si>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</si>
  <si>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</si>
  <si>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</si>
  <si>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</si>
  <si>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</si>
  <si>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</si>
  <si>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</si>
  <si>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</si>
  <si>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</si>
  <si>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</si>
  <si>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</si>
  <si>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</si>
  <si>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</si>
  <si>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</si>
  <si>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</si>
  <si>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</si>
  <si>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</si>
  <si>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</si>
  <si>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</si>
  <si>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</si>
  <si>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</si>
  <si>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</si>
  <si>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</si>
  <si>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</si>
  <si>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</si>
  <si>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</si>
  <si>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</si>
  <si>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</si>
  <si>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</si>
  <si>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</si>
  <si>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</si>
  <si>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</si>
  <si>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</si>
  <si>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</si>
  <si>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</si>
  <si>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</si>
  <si>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</si>
  <si>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</si>
  <si>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</si>
  <si>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</si>
  <si>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</si>
  <si>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</si>
  <si>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</si>
  <si>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</si>
  <si>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</si>
  <si>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</si>
  <si>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</si>
  <si>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</si>
  <si>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</si>
  <si>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</si>
  <si>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</si>
  <si>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</si>
  <si>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</si>
  <si>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</si>
  <si>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</si>
  <si>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</si>
  <si>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</si>
  <si>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</si>
  <si>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</si>
  <si>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</si>
  <si>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</si>
  <si>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</si>
  <si>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</si>
  <si>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</si>
  <si>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</si>
  <si>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</si>
  <si>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</si>
  <si>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</si>
  <si>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</si>
  <si>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</si>
  <si>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</si>
  <si>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</si>
  <si>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</si>
  <si>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</si>
  <si>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</si>
  <si>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</si>
  <si>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</si>
  <si>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</si>
  <si>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</si>
  <si>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</si>
  <si>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</si>
  <si>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</si>
  <si>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</si>
  <si>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</si>
  <si>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</si>
  <si>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</si>
  <si>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</si>
  <si>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</si>
  <si>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</si>
  <si>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</si>
  <si>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</si>
  <si>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</si>
  <si>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</si>
  <si>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</si>
  <si>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</si>
  <si>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</si>
  <si>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</si>
  <si>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</si>
  <si>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</si>
  <si>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</si>
  <si>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</si>
  <si>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</si>
  <si>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</si>
  <si>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</si>
  <si>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</si>
  <si>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</si>
  <si>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</si>
  <si>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</si>
  <si>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</si>
  <si>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</si>
  <si>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</si>
  <si>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</si>
  <si>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</si>
  <si>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</si>
  <si>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</si>
  <si>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</si>
  <si>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</si>
  <si>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</si>
  <si>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</si>
  <si>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</si>
  <si>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</si>
  <si>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</si>
  <si>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</si>
  <si>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</si>
  <si>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</si>
  <si>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</si>
  <si>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</si>
  <si>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</si>
  <si>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</si>
  <si>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</si>
  <si>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</si>
  <si>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</si>
  <si>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</si>
  <si>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</si>
  <si>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</si>
  <si>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</si>
  <si>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</si>
  <si>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</si>
  <si>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</si>
  <si>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</si>
  <si>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</si>
  <si>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</si>
  <si>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</si>
  <si>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</si>
  <si>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</si>
  <si>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</si>
  <si>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</si>
  <si>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</si>
  <si>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</si>
  <si>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</si>
  <si>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</si>
  <si>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</si>
  <si>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</si>
  <si>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</si>
  <si>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</si>
  <si>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</si>
  <si>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</si>
  <si>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</si>
  <si>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</si>
  <si>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</si>
  <si>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</si>
  <si>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</si>
  <si>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</si>
  <si>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</si>
  <si>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</si>
  <si>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</si>
  <si>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</si>
  <si>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</si>
  <si>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</si>
  <si>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</si>
  <si>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</si>
  <si>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</si>
  <si>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</si>
  <si>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</si>
  <si>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</si>
  <si>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</si>
  <si>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</si>
  <si>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</si>
  <si>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</si>
  <si>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</si>
  <si>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</si>
  <si>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</si>
  <si>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</si>
  <si>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</si>
  <si>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</si>
  <si>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</si>
  <si>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</si>
  <si>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</si>
  <si>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</si>
  <si>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</si>
  <si>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</si>
  <si>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</si>
  <si>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</si>
  <si>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</si>
  <si>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</si>
  <si>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</si>
  <si>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</si>
  <si>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</si>
  <si>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</si>
  <si>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</si>
  <si>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</si>
  <si>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</si>
  <si>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</si>
  <si>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</si>
  <si>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</si>
  <si>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</si>
  <si>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</si>
  <si>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</si>
  <si>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</si>
  <si>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</si>
  <si>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</si>
  <si>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</si>
  <si>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</si>
  <si>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</si>
  <si>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</si>
  <si>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</si>
  <si>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</si>
  <si>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</si>
  <si>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</si>
  <si>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</si>
  <si>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</si>
  <si>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</si>
  <si>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</si>
  <si>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</si>
  <si>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</si>
  <si>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</si>
  <si>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</si>
  <si>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</si>
  <si>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</si>
  <si>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</si>
  <si>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</si>
  <si>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</si>
  <si>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</si>
  <si>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</si>
  <si>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</si>
  <si>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</si>
  <si>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</si>
  <si>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</si>
  <si>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</si>
  <si>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</si>
  <si>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</si>
  <si>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</si>
  <si>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</si>
  <si>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</si>
  <si>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</si>
  <si>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</si>
  <si>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</si>
  <si>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</si>
  <si>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</si>
  <si>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</si>
  <si>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</si>
  <si>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</si>
  <si>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</si>
  <si>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</si>
  <si>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</si>
  <si>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</si>
  <si>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</si>
  <si>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</si>
  <si>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</si>
  <si>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</si>
  <si>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</si>
  <si>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</si>
  <si>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</si>
  <si>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</si>
  <si>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</si>
  <si>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</si>
  <si>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</si>
  <si>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</si>
  <si>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</si>
  <si>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</si>
  <si>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</si>
  <si>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</si>
  <si>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</si>
  <si>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</si>
  <si>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</si>
  <si>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</si>
  <si>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</si>
  <si>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</si>
  <si>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</si>
  <si>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</si>
  <si>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</si>
  <si>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</si>
  <si>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</si>
  <si>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</si>
  <si>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</si>
  <si>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</si>
  <si>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</si>
  <si>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</si>
  <si>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</si>
  <si>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</si>
  <si>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</si>
  <si>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</si>
  <si>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</si>
  <si>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</si>
  <si>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</si>
  <si>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</si>
  <si>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</si>
  <si>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</si>
  <si>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</si>
  <si>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</si>
  <si>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</si>
  <si>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</si>
  <si>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</si>
  <si>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</si>
  <si>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</si>
  <si>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</si>
  <si>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</si>
  <si>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</si>
  <si>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</si>
  <si>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</si>
  <si>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</si>
  <si>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</si>
  <si>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</si>
  <si>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</si>
  <si>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</si>
  <si>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</si>
  <si>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</si>
  <si>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</si>
  <si>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</si>
  <si>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</si>
  <si>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</si>
  <si>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</si>
  <si>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</si>
  <si>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</si>
  <si>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</si>
  <si>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</si>
  <si>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</si>
  <si>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</si>
  <si>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</si>
  <si>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</si>
  <si>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</si>
  <si>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</si>
  <si>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</si>
  <si>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</si>
  <si>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</si>
  <si>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</si>
  <si>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</si>
  <si>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</si>
  <si>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</si>
  <si>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</si>
  <si>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</si>
  <si>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</si>
  <si>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</si>
  <si>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</si>
  <si>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</si>
  <si>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</si>
  <si>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</si>
  <si>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</si>
  <si>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</si>
  <si>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</si>
  <si>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</si>
  <si>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</si>
  <si>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</si>
  <si>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</si>
  <si>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</si>
  <si>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</si>
  <si>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</si>
  <si>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</si>
  <si>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</si>
  <si>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</si>
  <si>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</si>
  <si>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</si>
  <si>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</si>
  <si>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</si>
  <si>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</si>
  <si>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</si>
  <si>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</si>
  <si>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</si>
  <si>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</si>
  <si>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</si>
  <si>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</si>
  <si>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</si>
  <si>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</si>
  <si>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</si>
  <si>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</si>
  <si>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</si>
  <si>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</si>
  <si>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</si>
  <si>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</si>
  <si>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</si>
  <si>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</si>
  <si>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</si>
  <si>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</si>
  <si>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</si>
  <si>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</si>
  <si>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</si>
  <si>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</si>
  <si>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</si>
  <si>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</si>
  <si>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</si>
  <si>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</si>
  <si>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</si>
  <si>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</si>
  <si>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</si>
  <si>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</si>
  <si>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</si>
  <si>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</si>
  <si>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</si>
  <si>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</si>
  <si>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</si>
  <si>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</si>
  <si>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</si>
  <si>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</si>
  <si>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</si>
  <si>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</si>
  <si>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</si>
  <si>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</si>
  <si>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</si>
  <si>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</si>
  <si>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</si>
  <si>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</si>
  <si>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</si>
  <si>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</si>
  <si>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</si>
  <si>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</si>
  <si>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</si>
  <si>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</si>
  <si>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</si>
  <si>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</si>
  <si>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</si>
  <si>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</si>
  <si>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</si>
  <si>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</si>
  <si>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</si>
  <si>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</si>
  <si>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</si>
  <si>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</si>
  <si>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</si>
  <si>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</si>
  <si>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</si>
  <si>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</si>
  <si>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</si>
  <si>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</si>
  <si>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</si>
  <si>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</si>
  <si>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</si>
  <si>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</si>
  <si>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</si>
  <si>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</si>
  <si>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</si>
  <si>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</si>
  <si>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</si>
  <si>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</si>
  <si>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</si>
  <si>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</si>
  <si>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</si>
  <si>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</si>
  <si>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</si>
  <si>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</si>
  <si>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</si>
  <si>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</si>
  <si>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</si>
  <si>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</si>
  <si>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</si>
  <si>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</si>
  <si>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</si>
  <si>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</si>
  <si>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</si>
  <si>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</si>
  <si>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</si>
  <si>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</si>
  <si>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</si>
  <si>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</si>
  <si>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</si>
  <si>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</si>
  <si>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</si>
  <si>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</si>
  <si>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</si>
  <si>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</si>
  <si>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</si>
  <si>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</si>
  <si>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</si>
  <si>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</si>
  <si>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</si>
  <si>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</si>
  <si>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</si>
  <si>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</si>
  <si>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</si>
  <si>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</si>
  <si>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</si>
  <si>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</si>
  <si>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</si>
  <si>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</si>
  <si>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</si>
  <si>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</si>
  <si>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</si>
  <si>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</si>
  <si>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</si>
  <si>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</si>
  <si>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</si>
  <si>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</si>
  <si>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</si>
  <si>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</si>
  <si>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</si>
  <si>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</si>
  <si>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</si>
  <si>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</si>
  <si>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</si>
  <si>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</si>
  <si>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</si>
  <si>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</si>
  <si>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</si>
  <si>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</si>
  <si>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</si>
  <si>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</si>
  <si>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</si>
  <si>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</si>
  <si>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</si>
  <si>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</si>
  <si>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</si>
  <si>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</si>
  <si>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</si>
  <si>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</si>
  <si>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</si>
  <si>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</si>
  <si>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</si>
  <si>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</si>
  <si>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</si>
  <si>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</si>
  <si>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</si>
  <si>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</si>
  <si>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</si>
  <si>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</si>
  <si>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</si>
  <si>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</si>
  <si>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</si>
  <si>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</si>
  <si>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</si>
  <si>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</si>
  <si>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</si>
  <si>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</si>
  <si>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</si>
  <si>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</si>
  <si>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</si>
  <si>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</si>
  <si>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</si>
  <si>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</si>
  <si>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</si>
  <si>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</si>
  <si>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</si>
  <si>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</si>
  <si>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</si>
  <si>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</si>
  <si>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</si>
  <si>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</si>
  <si>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</si>
  <si>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</si>
  <si>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</si>
  <si>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</si>
  <si>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</si>
  <si>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</si>
  <si>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</si>
  <si>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</si>
  <si>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</si>
  <si>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</si>
  <si>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</si>
  <si>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</si>
  <si>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</si>
  <si>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</si>
  <si>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</si>
  <si>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</si>
  <si>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</si>
  <si>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</si>
  <si>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</si>
  <si>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</si>
  <si>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</si>
  <si>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</si>
  <si>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</si>
  <si>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</si>
  <si>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</si>
  <si>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</si>
  <si>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</si>
  <si>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</si>
  <si>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</si>
  <si>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</si>
  <si>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</si>
  <si>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</si>
  <si>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</si>
  <si>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</si>
  <si>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</si>
  <si>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</si>
  <si>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</si>
  <si>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</si>
  <si>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</si>
  <si>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</si>
  <si>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</si>
  <si>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</si>
  <si>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</si>
  <si>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</si>
  <si>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</si>
  <si>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</si>
  <si>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</si>
  <si>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</si>
  <si>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</si>
  <si>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</si>
  <si>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</si>
  <si>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</si>
  <si>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</si>
  <si>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</si>
  <si>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</si>
  <si>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</si>
  <si>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</si>
  <si>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</si>
  <si>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</si>
  <si>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</si>
  <si>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</si>
  <si>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</si>
  <si>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</si>
  <si>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</si>
  <si>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</si>
  <si>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</si>
  <si>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</si>
  <si>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</si>
  <si>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</si>
  <si>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</si>
  <si>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</si>
  <si>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</si>
  <si>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</si>
  <si>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</si>
  <si>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</si>
  <si>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</si>
  <si>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</si>
  <si>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</si>
  <si>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</si>
  <si>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</si>
  <si>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</si>
  <si>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</si>
  <si>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</si>
  <si>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</si>
  <si>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</si>
  <si>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</si>
  <si>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</si>
  <si>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</si>
  <si>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</si>
  <si>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</si>
  <si>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</si>
  <si>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</si>
  <si>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</si>
  <si>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</si>
  <si>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</si>
  <si>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</si>
  <si>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</si>
  <si>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</si>
  <si>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</si>
  <si>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</si>
  <si>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</si>
  <si>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</si>
  <si>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</si>
  <si>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</si>
  <si>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</si>
  <si>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</si>
  <si>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</si>
  <si>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</si>
  <si>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</si>
  <si>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</si>
  <si>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</si>
  <si>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</si>
  <si>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</si>
  <si>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</si>
  <si>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</si>
  <si>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</si>
  <si>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</si>
  <si>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</si>
  <si>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</si>
  <si>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</si>
  <si>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</si>
  <si>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</si>
  <si>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</si>
  <si>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</si>
  <si>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</si>
  <si>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</si>
  <si>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</si>
  <si>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</si>
  <si>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</si>
  <si>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</si>
  <si>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</si>
  <si>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</si>
  <si>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</si>
  <si>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</si>
  <si>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</si>
  <si>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</si>
  <si>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</si>
  <si>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</si>
  <si>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</si>
  <si>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</si>
  <si>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</si>
  <si>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</si>
  <si>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</si>
  <si>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</si>
  <si>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</si>
  <si>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</si>
  <si>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</si>
  <si>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</si>
  <si>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</si>
  <si>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</si>
  <si>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</si>
  <si>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</si>
  <si>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</si>
  <si>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</si>
  <si>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</si>
  <si>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</si>
  <si>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</si>
  <si>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</si>
  <si>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</si>
  <si>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</si>
  <si>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</si>
  <si>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</si>
  <si>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</si>
  <si>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</si>
  <si>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</si>
  <si>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</si>
  <si>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</si>
  <si>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</si>
  <si>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</si>
  <si>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</si>
  <si>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</si>
  <si>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</si>
  <si>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</si>
  <si>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</si>
  <si>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</si>
  <si>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</si>
  <si>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</si>
  <si>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</si>
  <si>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</si>
  <si>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</si>
  <si>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</si>
  <si>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</si>
  <si>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</si>
  <si>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</si>
  <si>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</si>
  <si>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</si>
  <si>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</si>
  <si>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</si>
  <si>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</si>
  <si>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</si>
  <si>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</si>
  <si>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</si>
  <si>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</si>
  <si>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</si>
  <si>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</si>
  <si>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</si>
  <si>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</si>
  <si>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</si>
  <si>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</si>
  <si>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</si>
  <si>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</si>
  <si>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</si>
  <si>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</si>
  <si>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</si>
  <si>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</si>
  <si>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</si>
  <si>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</si>
  <si>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</si>
  <si>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</si>
  <si>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</si>
  <si>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</si>
  <si>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</si>
  <si>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</si>
  <si>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</si>
  <si>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</si>
  <si>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</si>
  <si>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</si>
  <si>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</si>
  <si>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</si>
  <si>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</si>
  <si>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</si>
  <si>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</si>
  <si>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</si>
  <si>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</si>
  <si>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</si>
  <si>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</si>
  <si>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</si>
  <si>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</si>
  <si>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</si>
  <si>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</si>
  <si>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</si>
  <si>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</si>
  <si>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</si>
  <si>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</si>
  <si>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</si>
  <si>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</si>
  <si>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</si>
  <si>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</si>
  <si>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</si>
  <si>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</si>
  <si>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</si>
  <si>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</si>
  <si>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</si>
  <si>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</si>
  <si>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</si>
  <si>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</si>
  <si>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</si>
  <si>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</si>
  <si>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</si>
  <si>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</si>
  <si>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</si>
  <si>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</si>
  <si>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</si>
  <si>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</si>
  <si>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</si>
  <si>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</si>
  <si>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</si>
  <si>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</si>
  <si>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</si>
  <si>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</si>
  <si>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</si>
  <si>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</si>
  <si>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</si>
  <si>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</si>
  <si>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</si>
  <si>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</si>
  <si>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</si>
  <si>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</si>
  <si>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</si>
  <si>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</si>
  <si>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</si>
  <si>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</si>
  <si>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</si>
  <si>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</si>
  <si>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</si>
  <si>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</si>
  <si>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</si>
  <si>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</si>
  <si>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</si>
  <si>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</si>
  <si>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</si>
  <si>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</si>
  <si>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</si>
  <si>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</si>
  <si>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</si>
  <si>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</si>
  <si>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</si>
  <si>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</si>
  <si>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</si>
  <si>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</si>
  <si>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</si>
  <si>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</si>
  <si>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</si>
  <si>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</si>
  <si>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</si>
  <si>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</si>
  <si>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</si>
  <si>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</si>
  <si>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</si>
  <si>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</si>
  <si>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</si>
  <si>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</si>
  <si>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</si>
  <si>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</si>
  <si>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</si>
  <si>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</si>
  <si>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</si>
  <si>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</si>
  <si>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</si>
  <si>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</si>
  <si>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</si>
  <si>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</si>
  <si>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</si>
  <si>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</si>
  <si>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</si>
  <si>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</si>
  <si>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</si>
  <si>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</si>
  <si>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</si>
  <si>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</si>
  <si>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</si>
  <si>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</si>
  <si>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</si>
  <si>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</si>
  <si>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</si>
  <si>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</si>
  <si>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</si>
  <si>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</si>
  <si>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</si>
  <si>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</si>
  <si>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</si>
  <si>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</si>
  <si>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</si>
  <si>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</si>
  <si>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</si>
  <si>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</si>
  <si>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</si>
  <si>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</si>
  <si>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</si>
  <si>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</si>
  <si>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</si>
  <si>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</si>
  <si>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</si>
  <si>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</si>
  <si>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</si>
  <si>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</si>
  <si>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</si>
  <si>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</si>
  <si>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</si>
  <si>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</si>
  <si>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</si>
  <si>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</si>
  <si>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</si>
  <si>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</si>
  <si>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</si>
  <si>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</si>
  <si>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</si>
  <si>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</si>
  <si>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</si>
  <si>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</si>
  <si>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</si>
  <si>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</si>
  <si>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</si>
  <si>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</si>
  <si>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</si>
  <si>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</si>
  <si>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</si>
  <si>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</si>
  <si>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</si>
  <si>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</si>
  <si>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</si>
  <si>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</si>
  <si>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</si>
  <si>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</si>
  <si>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</si>
  <si>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</si>
  <si>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</si>
  <si>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</si>
  <si>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</si>
  <si>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</si>
  <si>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</si>
  <si>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</si>
  <si>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</si>
  <si>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</si>
  <si>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</si>
  <si>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</si>
  <si>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</si>
  <si>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</si>
  <si>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</si>
  <si>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</si>
  <si>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</si>
  <si>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</si>
  <si>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</si>
  <si>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</si>
  <si>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</si>
  <si>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</si>
  <si>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</si>
  <si>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</si>
  <si>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</si>
  <si>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</si>
  <si>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</si>
  <si>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</si>
  <si>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</si>
  <si>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</si>
  <si>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</si>
  <si>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</si>
  <si>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</si>
  <si>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</si>
  <si>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</si>
  <si>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</si>
  <si>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</si>
  <si>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</si>
  <si>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</si>
  <si>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</si>
  <si>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</si>
  <si>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</si>
  <si>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</si>
  <si>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</si>
  <si>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</si>
  <si>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</si>
  <si>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</si>
  <si>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</si>
  <si>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</si>
  <si>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</si>
  <si>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</si>
  <si>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</si>
  <si>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</si>
  <si>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</si>
  <si>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</si>
  <si>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</si>
  <si>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</si>
  <si>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</si>
  <si>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</si>
  <si>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</si>
  <si>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</si>
  <si>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</si>
  <si>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</si>
  <si>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</si>
  <si>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</si>
  <si>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</si>
  <si>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</si>
  <si>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</si>
  <si>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</si>
  <si>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</si>
  <si>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</si>
  <si>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</si>
  <si>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</si>
  <si>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</si>
  <si>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</si>
  <si>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</si>
  <si>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</si>
  <si>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</si>
  <si>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</si>
  <si>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</si>
  <si>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</si>
  <si>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</si>
  <si>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</si>
  <si>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</si>
  <si>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</si>
  <si>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</si>
  <si>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</si>
  <si>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</si>
  <si>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</si>
  <si>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</si>
  <si>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</si>
  <si>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</si>
  <si>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</si>
  <si>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</si>
  <si>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</si>
  <si>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</si>
  <si>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</si>
  <si>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</si>
  <si>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</si>
  <si>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</si>
  <si>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</si>
  <si>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</si>
  <si>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</si>
  <si>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</si>
  <si>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</si>
  <si>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</si>
  <si>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</si>
  <si>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</si>
  <si>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</si>
  <si>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</si>
  <si>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</si>
  <si>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</si>
  <si>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</si>
  <si>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</si>
  <si>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</si>
  <si>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</si>
  <si>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</si>
  <si>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</si>
  <si>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</si>
  <si>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</si>
  <si>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</si>
  <si>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</si>
  <si>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</si>
  <si>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</si>
  <si>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</si>
  <si>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</si>
  <si>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</si>
  <si>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</si>
  <si>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</si>
  <si>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</si>
  <si>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</si>
  <si>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</si>
  <si>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</si>
  <si>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</si>
  <si>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</si>
  <si>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</si>
  <si>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</si>
  <si>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</si>
  <si>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</si>
  <si>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</si>
  <si>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</si>
  <si>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</si>
  <si>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</si>
  <si>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</si>
  <si>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</si>
  <si>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</si>
  <si>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</si>
  <si>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</si>
  <si>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</si>
  <si>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</si>
  <si>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</si>
  <si>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</si>
  <si>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</si>
  <si>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</si>
  <si>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</si>
  <si>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</si>
  <si>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</si>
  <si>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</si>
  <si>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</si>
  <si>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</si>
  <si>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</si>
  <si>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</si>
  <si>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</si>
  <si>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</si>
  <si>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</si>
  <si>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</si>
  <si>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</si>
  <si>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</si>
  <si>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</si>
  <si>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</si>
  <si>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</si>
  <si>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</si>
  <si>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</si>
  <si>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</si>
  <si>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</si>
  <si>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</si>
  <si>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</si>
  <si>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</si>
  <si>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</si>
  <si>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</si>
  <si>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</si>
  <si>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</si>
  <si>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</si>
  <si>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</si>
  <si>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</si>
  <si>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</si>
  <si>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</si>
  <si>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</si>
  <si>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</si>
  <si>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</si>
  <si>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</si>
  <si>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</si>
  <si>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</si>
  <si>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</si>
  <si>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</si>
  <si>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</si>
  <si>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</si>
  <si>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</si>
  <si>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</si>
  <si>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</si>
  <si>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</si>
  <si>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</si>
  <si>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</si>
  <si>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</si>
  <si>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</si>
  <si>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</si>
  <si>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</si>
  <si>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</si>
  <si>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</si>
  <si>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</si>
  <si>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</si>
  <si>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</si>
  <si>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</si>
  <si>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</si>
  <si>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</si>
  <si>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</si>
  <si>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</si>
  <si>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</si>
  <si>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</si>
  <si>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</si>
  <si>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</si>
  <si>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</si>
  <si>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</si>
  <si>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</si>
  <si>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</si>
  <si>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</si>
  <si>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</si>
  <si>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</si>
  <si>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</si>
  <si>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</si>
  <si>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</si>
  <si>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</si>
  <si>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</si>
  <si>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</si>
  <si>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</si>
  <si>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</si>
  <si>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</si>
  <si>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</si>
  <si>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</si>
  <si>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</si>
  <si>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</si>
  <si>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</si>
  <si>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</si>
  <si>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</si>
  <si>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</si>
  <si>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</si>
  <si>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</si>
  <si>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</si>
  <si>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</si>
  <si>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</si>
  <si>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</si>
  <si>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</si>
  <si>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</si>
  <si>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</si>
  <si>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</si>
  <si>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</si>
  <si>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</si>
  <si>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</si>
  <si>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</si>
  <si>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</si>
  <si>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</si>
  <si>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</si>
  <si>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</si>
  <si>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</si>
  <si>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</si>
  <si>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</si>
  <si>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</si>
  <si>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</si>
  <si>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</si>
  <si>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</si>
  <si>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</si>
  <si>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</si>
  <si>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</si>
  <si>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</si>
  <si>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</si>
  <si>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</si>
  <si>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</si>
  <si>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</si>
  <si>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</si>
  <si>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</si>
  <si>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</si>
  <si>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</si>
  <si>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</si>
  <si>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</si>
  <si>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</si>
  <si>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</si>
  <si>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</si>
  <si>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</si>
  <si>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</si>
  <si>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</si>
  <si>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</si>
  <si>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</si>
  <si>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</si>
  <si>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</si>
  <si>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</si>
  <si>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</si>
  <si>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</si>
  <si>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</si>
  <si>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</si>
  <si>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</si>
  <si>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</si>
  <si>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</si>
  <si>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</si>
  <si>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</si>
  <si>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</si>
  <si>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</si>
  <si>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</si>
  <si>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</si>
  <si>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</si>
  <si>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</si>
  <si>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</si>
  <si>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</si>
  <si>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</si>
  <si>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</si>
  <si>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</si>
  <si>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</si>
  <si>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</si>
  <si>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</si>
  <si>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</si>
  <si>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</si>
  <si>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</si>
  <si>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</si>
  <si>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</si>
  <si>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</si>
  <si>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</si>
  <si>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</si>
  <si>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</si>
  <si>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</si>
  <si>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</si>
  <si>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</si>
  <si>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</si>
  <si>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</si>
  <si>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</si>
  <si>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</si>
  <si>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</si>
  <si>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</si>
  <si>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</si>
  <si>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</si>
  <si>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</si>
  <si>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</si>
  <si>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</si>
  <si>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</si>
  <si>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</si>
  <si>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</si>
  <si>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</si>
  <si>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</si>
  <si>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</si>
  <si>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</si>
  <si>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</si>
  <si>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</si>
  <si>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</si>
  <si>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</si>
  <si>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</si>
  <si>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</si>
  <si>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</si>
  <si>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</si>
  <si>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</si>
  <si>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</si>
  <si>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</si>
  <si>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</si>
  <si>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</si>
  <si>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</si>
  <si>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</si>
  <si>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</si>
  <si>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</si>
  <si>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</si>
  <si>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</si>
  <si>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</si>
  <si>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</si>
  <si>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</si>
  <si>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</si>
  <si>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</si>
  <si>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</si>
  <si>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</si>
  <si>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</si>
  <si>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</si>
  <si>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</si>
  <si>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</si>
  <si>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</si>
  <si>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</si>
  <si>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</si>
  <si>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</si>
  <si>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</si>
  <si>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</si>
  <si>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</si>
  <si>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</si>
  <si>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</si>
  <si>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</si>
  <si>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</si>
  <si>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</si>
  <si>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</si>
  <si>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</si>
  <si>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</si>
  <si>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</si>
  <si>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</si>
  <si>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</si>
  <si>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</si>
  <si>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</si>
  <si>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</si>
  <si>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</si>
  <si>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</si>
  <si>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</si>
  <si>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</si>
  <si>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</si>
  <si>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</si>
  <si>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</si>
  <si>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</si>
  <si>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</si>
  <si>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</si>
  <si>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</si>
  <si>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</si>
  <si>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</si>
  <si>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</si>
  <si>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</si>
  <si>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</si>
  <si>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</si>
  <si>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</si>
  <si>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</si>
  <si>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</si>
  <si>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</si>
  <si>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</si>
  <si>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</si>
  <si>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</si>
  <si>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</si>
  <si>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</si>
  <si>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</si>
  <si>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</si>
  <si>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</si>
  <si>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</si>
  <si>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</si>
  <si>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</si>
  <si>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</si>
  <si>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</si>
  <si>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</si>
  <si>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</si>
  <si>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</si>
  <si>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</si>
  <si>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</si>
  <si>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</si>
  <si>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</si>
  <si>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</si>
  <si>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</si>
  <si>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</si>
  <si>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</si>
  <si>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</si>
  <si>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</si>
  <si>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</si>
  <si>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</si>
  <si>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</si>
  <si>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</si>
  <si>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</si>
  <si>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</si>
  <si>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</si>
  <si>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</si>
  <si>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</si>
  <si>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</si>
  <si>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</si>
  <si>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</si>
  <si>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</si>
  <si>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</si>
  <si>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</si>
  <si>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</si>
  <si>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</si>
  <si>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</si>
  <si>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</si>
  <si>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</si>
  <si>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</si>
  <si>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</si>
  <si>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</si>
  <si>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</si>
  <si>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</si>
  <si>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</si>
  <si>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</si>
  <si>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</si>
  <si>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</si>
  <si>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</si>
  <si>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</si>
  <si>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</si>
  <si>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</si>
  <si>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</si>
  <si>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</si>
  <si>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</si>
  <si>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</si>
  <si>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</si>
  <si>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</si>
  <si>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</si>
  <si>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</si>
  <si>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</si>
  <si>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</si>
  <si>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</si>
  <si>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</si>
  <si>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</si>
  <si>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</si>
  <si>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</si>
  <si>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</si>
  <si>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</si>
  <si>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</si>
  <si>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</si>
  <si>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</si>
  <si>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</si>
  <si>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</si>
  <si>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</si>
  <si>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</si>
  <si>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</si>
  <si>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</si>
  <si>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</si>
  <si>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</si>
  <si>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</si>
  <si>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</si>
  <si>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</si>
  <si>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</si>
  <si>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</si>
  <si>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</si>
  <si>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</si>
  <si>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</si>
  <si>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</si>
  <si>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</si>
  <si>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</si>
  <si>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</si>
  <si>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</si>
  <si>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</si>
  <si>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</si>
  <si>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</si>
  <si>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</si>
  <si>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</si>
  <si>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</si>
  <si>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</si>
  <si>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</si>
  <si>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</si>
  <si>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</si>
  <si>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</si>
  <si>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</si>
  <si>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</si>
  <si>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</si>
  <si>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</si>
  <si>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</si>
  <si>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</si>
  <si>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</si>
  <si>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</si>
  <si>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</si>
  <si>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</si>
  <si>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</si>
  <si>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</si>
  <si>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</si>
  <si>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</si>
  <si>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</si>
  <si>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</si>
  <si>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</si>
  <si>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</si>
  <si>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</si>
  <si>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</si>
  <si>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</si>
  <si>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</si>
  <si>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</si>
  <si>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</si>
  <si>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</si>
  <si>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</si>
  <si>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</si>
  <si>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</si>
  <si>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</si>
  <si>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</si>
  <si>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</si>
  <si>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</si>
  <si>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</si>
  <si>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</si>
  <si>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</si>
  <si>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</si>
  <si>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</si>
  <si>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</si>
  <si>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</si>
  <si>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</si>
  <si>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</si>
  <si>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</si>
  <si>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</si>
  <si>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</si>
  <si>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</si>
  <si>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</si>
  <si>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</si>
  <si>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</si>
  <si>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</si>
  <si>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</si>
  <si>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</si>
  <si>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</si>
  <si>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</si>
  <si>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</si>
  <si>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</si>
  <si>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</si>
  <si>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</si>
  <si>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</si>
  <si>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</si>
  <si>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</si>
  <si>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</si>
  <si>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</si>
  <si>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</si>
  <si>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</si>
  <si>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</si>
  <si>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</si>
  <si>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</si>
  <si>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</si>
  <si>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</si>
  <si>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</si>
  <si>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</si>
  <si>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</si>
  <si>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</si>
  <si>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</si>
  <si>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</si>
  <si>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</si>
  <si>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</si>
  <si>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</si>
  <si>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</si>
  <si>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</si>
  <si>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</si>
  <si>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</si>
  <si>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</si>
  <si>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</si>
  <si>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</si>
  <si>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</si>
  <si>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</si>
  <si>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</si>
  <si>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</si>
  <si>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</si>
  <si>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</si>
  <si>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</si>
  <si>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</si>
  <si>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</si>
  <si>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</si>
  <si>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</si>
  <si>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</si>
  <si>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</si>
  <si>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</si>
  <si>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</si>
  <si>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</si>
  <si>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</si>
  <si>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</si>
  <si>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</si>
  <si>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</si>
  <si>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</si>
  <si>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</si>
  <si>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</si>
  <si>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</si>
  <si>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</si>
  <si>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</si>
  <si>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</si>
  <si>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</si>
  <si>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</si>
  <si>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</si>
  <si>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</si>
  <si>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</si>
  <si>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</si>
  <si>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</si>
  <si>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</si>
  <si>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</si>
  <si>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</si>
  <si>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</si>
  <si>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</si>
  <si>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</si>
  <si>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</si>
  <si>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</si>
  <si>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</si>
  <si>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</si>
  <si>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</si>
  <si>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</si>
  <si>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</si>
  <si>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</si>
  <si>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</si>
  <si>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</si>
  <si>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</si>
  <si>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</si>
  <si>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</si>
  <si>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</si>
  <si>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</si>
  <si>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</si>
  <si>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</si>
  <si>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</si>
  <si>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</si>
  <si>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</si>
  <si>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</si>
  <si>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</si>
  <si>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</si>
  <si>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</si>
  <si>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</si>
  <si>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</si>
  <si>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</si>
  <si>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</si>
  <si>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</si>
  <si>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</si>
  <si>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</si>
  <si>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</si>
  <si>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</si>
  <si>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</si>
  <si>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</si>
  <si>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</si>
  <si>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</si>
  <si>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</si>
  <si>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</si>
  <si>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</si>
  <si>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</si>
  <si>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</si>
  <si>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</si>
  <si>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</si>
  <si>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</si>
  <si>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</si>
  <si>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</si>
  <si>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</si>
  <si>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</si>
  <si>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</si>
  <si>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</si>
  <si>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</si>
  <si>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</si>
  <si>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</si>
  <si>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</si>
  <si>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</si>
  <si>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</si>
  <si>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</si>
  <si>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</si>
  <si>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</si>
  <si>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</si>
  <si>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</si>
  <si>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</si>
  <si>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</si>
  <si>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</si>
  <si>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</si>
  <si>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</si>
  <si>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</si>
  <si>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</si>
  <si>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</si>
  <si>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</si>
  <si>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</si>
  <si>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</si>
  <si>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</si>
  <si>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</si>
  <si>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</si>
  <si>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</si>
  <si>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</si>
  <si>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</si>
  <si>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</si>
  <si>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</si>
  <si>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</si>
  <si>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</si>
  <si>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</si>
  <si>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</si>
  <si>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</si>
  <si>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</si>
  <si>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</si>
  <si>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</si>
  <si>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</si>
  <si>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</si>
  <si>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</si>
  <si>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</si>
  <si>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</si>
  <si>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</si>
  <si>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</si>
  <si>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</si>
  <si>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</si>
  <si>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</si>
  <si>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</si>
  <si>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</si>
  <si>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</si>
  <si>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</si>
  <si>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</si>
  <si>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</si>
  <si>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</si>
  <si>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</si>
  <si>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</si>
  <si>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</si>
  <si>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</si>
  <si>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</si>
  <si>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</si>
  <si>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</si>
  <si>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</si>
  <si>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</si>
  <si>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</si>
  <si>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</si>
  <si>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</si>
  <si>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</si>
  <si>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</si>
  <si>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</si>
  <si>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</si>
  <si>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</si>
  <si>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</si>
  <si>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</si>
  <si>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</si>
  <si>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</si>
  <si>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</si>
  <si>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</si>
  <si>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</si>
  <si>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</si>
  <si>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</si>
  <si>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</si>
  <si>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</si>
  <si>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</si>
  <si>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</si>
  <si>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</si>
  <si>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</si>
  <si>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</si>
  <si>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</si>
  <si>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</si>
  <si>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</si>
  <si>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</si>
  <si>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</si>
  <si>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</si>
  <si>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</si>
  <si>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</si>
  <si>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</si>
  <si>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</si>
  <si>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</si>
  <si>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</si>
  <si>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</si>
  <si>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</si>
  <si>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</si>
  <si>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</si>
  <si>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</si>
  <si>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</si>
  <si>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</si>
  <si>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</si>
  <si>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</si>
  <si>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</si>
  <si>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</si>
  <si>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</si>
  <si>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</si>
  <si>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</si>
  <si>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</si>
  <si>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</si>
  <si>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</si>
  <si>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</si>
  <si>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</si>
  <si>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</si>
  <si>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</si>
  <si>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</si>
  <si>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</si>
  <si>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</si>
  <si>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</si>
  <si>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</si>
  <si>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</si>
  <si>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</si>
  <si>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</si>
  <si>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</si>
  <si>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</si>
  <si>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</si>
  <si>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</si>
  <si>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</si>
  <si>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</si>
  <si>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</si>
  <si>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</si>
  <si>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</si>
  <si>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</si>
  <si>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</si>
  <si>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</si>
  <si>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</si>
  <si>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</si>
  <si>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</si>
  <si>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</si>
  <si>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</si>
  <si>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</si>
  <si>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</si>
  <si>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</si>
  <si>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</si>
  <si>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</si>
  <si>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</si>
  <si>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</si>
  <si>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</si>
  <si>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</si>
  <si>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</si>
  <si>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</si>
  <si>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</si>
  <si>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</si>
  <si>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</si>
  <si>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</si>
  <si>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</si>
  <si>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</si>
  <si>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</si>
  <si>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</si>
  <si>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</si>
  <si>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</si>
  <si>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</si>
  <si>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</si>
  <si>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</si>
  <si>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</si>
  <si>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</si>
  <si>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</si>
  <si>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</si>
  <si>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</si>
  <si>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</si>
  <si>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</si>
  <si>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</si>
  <si>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</si>
  <si>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</si>
  <si>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</si>
  <si>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</si>
  <si>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</si>
  <si>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</si>
  <si>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</si>
  <si>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</si>
  <si>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</si>
  <si>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</si>
  <si>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</si>
  <si>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</si>
  <si>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</si>
  <si>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</si>
  <si>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</si>
  <si>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</si>
  <si>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</si>
  <si>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</si>
  <si>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</si>
  <si>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</si>
  <si>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</si>
  <si>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</si>
  <si>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</si>
  <si>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</si>
  <si>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</si>
  <si>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</si>
  <si>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</si>
  <si>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</si>
  <si>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</si>
  <si>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</si>
  <si>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</si>
  <si>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</si>
  <si>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</si>
  <si>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</si>
  <si>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</si>
  <si>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</si>
  <si>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</si>
  <si>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</si>
  <si>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</si>
  <si>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</si>
  <si>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</si>
  <si>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</si>
  <si>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</si>
  <si>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</si>
  <si>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</si>
  <si>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</si>
  <si>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</si>
  <si>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</si>
  <si>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</si>
  <si>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</si>
  <si>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</si>
  <si>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</si>
  <si>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</si>
  <si>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</si>
  <si>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</si>
  <si>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</si>
  <si>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</si>
  <si>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</si>
  <si>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</si>
  <si>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</si>
  <si>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</si>
  <si>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</si>
  <si>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</si>
  <si>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</si>
  <si>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</si>
  <si>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</si>
  <si>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</si>
  <si>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</si>
  <si>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</si>
  <si>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</si>
  <si>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</si>
  <si>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</si>
  <si>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</si>
  <si>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</si>
  <si>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</si>
  <si>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</si>
  <si>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</si>
  <si>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</si>
  <si>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</si>
  <si>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</si>
  <si>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</si>
  <si>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</si>
  <si>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</si>
  <si>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</si>
  <si>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</si>
  <si>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</si>
  <si>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</si>
  <si>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</si>
  <si>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</si>
  <si>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</si>
  <si>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</si>
  <si>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</si>
  <si>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</si>
  <si>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</si>
  <si>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</si>
  <si>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</si>
  <si>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</si>
  <si>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</si>
  <si>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</si>
  <si>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</si>
  <si>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</si>
  <si>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</si>
  <si>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</si>
  <si>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</si>
  <si>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</si>
  <si>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</si>
  <si>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</si>
  <si>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</si>
  <si>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</si>
  <si>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</si>
  <si>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</si>
  <si>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</si>
  <si>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</si>
  <si>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</si>
  <si>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</si>
  <si>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</si>
  <si>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</si>
  <si>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</si>
  <si>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</si>
  <si>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</si>
  <si>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</si>
  <si>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</si>
  <si>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</si>
  <si>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</si>
  <si>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</si>
  <si>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</si>
  <si>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</si>
  <si>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</si>
  <si>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</si>
  <si>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</si>
  <si>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</si>
  <si>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</si>
  <si>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</si>
  <si>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</si>
  <si>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</si>
  <si>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</si>
  <si>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</si>
  <si>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</si>
  <si>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</si>
  <si>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</si>
  <si>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</si>
  <si>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</si>
  <si>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</si>
  <si>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</si>
  <si>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</si>
  <si>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</si>
  <si>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</si>
  <si>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</si>
  <si>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</si>
  <si>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</si>
  <si>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</si>
  <si>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</si>
  <si>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</si>
  <si>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</si>
  <si>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</si>
  <si>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</si>
  <si>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</si>
  <si>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</si>
  <si>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</si>
  <si>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</si>
  <si>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</si>
  <si>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</si>
  <si>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</si>
  <si>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</si>
  <si>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</si>
  <si>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</si>
  <si>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</si>
  <si>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</si>
  <si>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</si>
  <si>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</si>
  <si>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</si>
  <si>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</si>
  <si>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</si>
  <si>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</si>
  <si>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</si>
  <si>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</si>
  <si>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</si>
  <si>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</si>
  <si>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</si>
  <si>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</si>
  <si>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</si>
  <si>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</si>
  <si>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</si>
  <si>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</si>
  <si>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</si>
  <si>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</si>
  <si>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</si>
  <si>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</si>
  <si>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</si>
  <si>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</si>
  <si>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</si>
  <si>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</si>
  <si>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</si>
  <si>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</si>
  <si>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</si>
  <si>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</si>
  <si>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</si>
  <si>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</si>
  <si>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</si>
  <si>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</si>
  <si>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</si>
  <si>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</si>
  <si>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</si>
  <si>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</si>
  <si>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</si>
  <si>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</si>
  <si>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</si>
  <si>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</si>
  <si>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</si>
  <si>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</si>
  <si>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</si>
  <si>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</si>
  <si>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</si>
  <si>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</si>
  <si>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</si>
  <si>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</si>
  <si>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</si>
  <si>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</si>
  <si>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</si>
  <si>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</si>
  <si>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</si>
  <si>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</si>
  <si>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</si>
  <si>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</si>
  <si>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</si>
  <si>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</si>
  <si>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</si>
  <si>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</si>
  <si>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</si>
  <si>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</si>
  <si>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</si>
  <si>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</si>
  <si>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</si>
  <si>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</si>
  <si>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</si>
  <si>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</si>
  <si>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</si>
  <si>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</si>
  <si>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</si>
  <si>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</si>
  <si>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</si>
  <si>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</si>
  <si>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</si>
  <si>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</si>
  <si>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</si>
  <si>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</si>
  <si>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</si>
  <si>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</si>
  <si>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</si>
  <si>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</si>
  <si>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</si>
  <si>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</si>
  <si>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</si>
  <si>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</si>
  <si>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</si>
  <si>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</si>
  <si>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</si>
  <si>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</si>
  <si>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</si>
  <si>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</si>
  <si>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</si>
  <si>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</si>
  <si>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</si>
  <si>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</si>
  <si>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</si>
  <si>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</si>
  <si>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</si>
  <si>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</si>
  <si>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</si>
  <si>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</si>
  <si>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</si>
  <si>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</si>
  <si>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</si>
  <si>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</si>
  <si>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</si>
  <si>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</si>
  <si>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</si>
  <si>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</si>
  <si>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</si>
  <si>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</si>
  <si>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</si>
  <si>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</si>
  <si>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</si>
  <si>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</si>
  <si>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</si>
  <si>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</si>
  <si>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</si>
  <si>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</si>
  <si>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</si>
  <si>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</si>
  <si>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</si>
  <si>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</si>
  <si>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</si>
  <si>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</si>
  <si>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</si>
  <si>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</si>
  <si>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</si>
  <si>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</si>
  <si>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</si>
  <si>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</si>
  <si>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</si>
  <si>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</si>
  <si>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</si>
  <si>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</si>
  <si>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</si>
  <si>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</si>
  <si>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</si>
  <si>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</si>
  <si>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</si>
  <si>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</si>
  <si>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</si>
  <si>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</si>
  <si>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</si>
  <si>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</si>
  <si>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</si>
  <si>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</si>
  <si>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</si>
  <si>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</si>
  <si>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</si>
  <si>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</si>
  <si>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</si>
  <si>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</si>
  <si>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</si>
  <si>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</si>
  <si>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</si>
  <si>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</si>
  <si>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</si>
  <si>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</si>
  <si>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</si>
  <si>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</si>
  <si>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</si>
  <si>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</si>
  <si>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</si>
  <si>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</si>
  <si>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</si>
  <si>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</si>
  <si>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</si>
  <si>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</si>
  <si>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</si>
  <si>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</si>
  <si>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</si>
  <si>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</si>
  <si>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</si>
  <si>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</si>
  <si>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</si>
  <si>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</si>
  <si>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</si>
  <si>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</si>
  <si>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</si>
  <si>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</si>
  <si>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</si>
  <si>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</si>
  <si>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</si>
  <si>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</si>
  <si>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</si>
  <si>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</si>
  <si>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</si>
  <si>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</si>
  <si>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</si>
  <si>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</si>
  <si>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</si>
  <si>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</si>
  <si>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</si>
  <si>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</si>
  <si>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</si>
  <si>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</si>
  <si>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</si>
  <si>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</si>
  <si>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</si>
  <si>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</si>
  <si>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</si>
  <si>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</si>
  <si>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</si>
  <si>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</si>
  <si>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</si>
  <si>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</si>
  <si>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</si>
  <si>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</si>
  <si>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</si>
  <si>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</si>
  <si>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</si>
  <si>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</si>
  <si>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</si>
  <si>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</si>
  <si>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</si>
  <si>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</si>
  <si>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</si>
  <si>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</si>
  <si>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</si>
  <si>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</si>
  <si>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</si>
  <si>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</si>
  <si>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</si>
  <si>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</si>
  <si>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</si>
  <si>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</si>
  <si>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</si>
  <si>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</si>
  <si>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</si>
  <si>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</si>
  <si>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</si>
  <si>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</si>
  <si>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</si>
  <si>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</si>
  <si>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</si>
  <si>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</si>
  <si>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</si>
  <si>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</si>
  <si>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</si>
  <si>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</si>
  <si>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</si>
  <si>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</si>
  <si>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</si>
  <si>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</si>
  <si>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</si>
  <si>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</si>
  <si>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</si>
  <si>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</si>
  <si>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</si>
  <si>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</si>
  <si>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</si>
  <si>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</si>
  <si>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</si>
  <si>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</si>
  <si>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</si>
  <si>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</si>
  <si>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</si>
  <si>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</si>
  <si>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</si>
  <si>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</si>
  <si>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</si>
  <si>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</si>
  <si>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</si>
  <si>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</si>
  <si>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</si>
  <si>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</si>
  <si>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</si>
  <si>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</si>
  <si>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</si>
  <si>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</si>
  <si>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</si>
  <si>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</si>
  <si>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</si>
  <si>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</si>
  <si>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</si>
  <si>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</si>
  <si>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</si>
  <si>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</si>
  <si>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</si>
  <si>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</si>
  <si>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</si>
  <si>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</si>
  <si>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</si>
  <si>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</si>
  <si>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</si>
  <si>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</si>
  <si>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</si>
  <si>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</si>
  <si>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</si>
  <si>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</si>
  <si>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</si>
  <si>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</si>
  <si>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</si>
  <si>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</si>
  <si>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</si>
  <si>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</si>
  <si>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</si>
  <si>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</si>
  <si>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</si>
  <si>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</si>
  <si>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</si>
  <si>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</si>
  <si>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</si>
  <si>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</si>
  <si>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</si>
  <si>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</si>
  <si>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</si>
  <si>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</si>
  <si>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</si>
  <si>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</si>
  <si>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</si>
  <si>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</si>
  <si>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</si>
  <si>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</si>
  <si>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</si>
  <si>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</si>
  <si>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</si>
  <si>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</si>
  <si>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</si>
  <si>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</si>
  <si>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</si>
  <si>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</si>
  <si>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</si>
  <si>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</si>
  <si>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</si>
  <si>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</si>
  <si>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</si>
  <si>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</si>
  <si>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</si>
  <si>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</si>
  <si>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</si>
  <si>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</si>
  <si>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</si>
  <si>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</si>
  <si>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</si>
  <si>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</si>
  <si>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</si>
  <si>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</si>
  <si>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</si>
  <si>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</si>
  <si>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</si>
  <si>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</si>
  <si>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</si>
  <si>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</si>
  <si>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</si>
  <si>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</si>
  <si>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</si>
  <si>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</si>
  <si>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</si>
  <si>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</si>
  <si>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</si>
  <si>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</si>
  <si>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</si>
  <si>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</si>
  <si>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</si>
  <si>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</si>
  <si>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</si>
  <si>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</si>
  <si>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</si>
  <si>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</si>
  <si>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</si>
  <si>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</si>
  <si>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</si>
  <si>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</si>
  <si>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</si>
  <si>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</si>
  <si>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</si>
  <si>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</si>
  <si>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</si>
  <si>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</si>
  <si>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</si>
  <si>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</si>
  <si>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</si>
  <si>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</si>
  <si>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</si>
  <si>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</si>
  <si>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</si>
  <si>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</si>
  <si>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</si>
  <si>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</si>
  <si>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</si>
  <si>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</si>
  <si>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</si>
  <si>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</si>
  <si>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</si>
  <si>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</si>
  <si>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</si>
  <si>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</si>
  <si>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</si>
  <si>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</si>
  <si>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</si>
  <si>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</si>
  <si>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</si>
  <si>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</si>
  <si>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</si>
  <si>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</si>
  <si>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</si>
  <si>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</si>
  <si>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</si>
  <si>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</si>
  <si>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</si>
  <si>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</si>
  <si>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</si>
  <si>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</si>
  <si>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</si>
  <si>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</si>
  <si>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</si>
  <si>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</si>
  <si>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</si>
  <si>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</si>
  <si>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</si>
  <si>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</si>
  <si>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</si>
  <si>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</si>
  <si>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</si>
  <si>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</si>
  <si>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</si>
  <si>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</si>
  <si>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</si>
  <si>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</si>
  <si>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</si>
  <si>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</si>
  <si>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</si>
  <si>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</si>
  <si>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</si>
  <si>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</si>
  <si>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</si>
  <si>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</si>
  <si>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</si>
  <si>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</si>
  <si>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</si>
  <si>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</si>
  <si>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</si>
  <si>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</si>
  <si>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</si>
  <si>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</si>
  <si>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</si>
  <si>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</si>
  <si>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</si>
  <si>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</si>
  <si>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</si>
  <si>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</si>
  <si>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</si>
  <si>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</si>
  <si>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</si>
  <si>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</si>
  <si>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</si>
  <si>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</si>
  <si>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</si>
  <si>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</si>
  <si>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</si>
  <si>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</si>
  <si>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</si>
  <si>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</si>
  <si>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</si>
  <si>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</si>
  <si>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</si>
  <si>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</si>
  <si>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</si>
  <si>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</si>
  <si>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</si>
  <si>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</si>
  <si>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</si>
  <si>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</si>
  <si>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</si>
  <si>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</si>
  <si>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</si>
  <si>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</si>
  <si>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</si>
  <si>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</si>
  <si>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</si>
  <si>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</si>
  <si>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</si>
  <si>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</si>
  <si>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</si>
  <si>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</si>
  <si>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</si>
  <si>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</si>
  <si>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</si>
  <si>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</si>
  <si>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</si>
  <si>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</si>
  <si>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</si>
  <si>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</si>
  <si>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</si>
  <si>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</si>
  <si>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</si>
  <si>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</si>
  <si>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</si>
  <si>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</si>
  <si>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</si>
  <si>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</si>
  <si>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</si>
  <si>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</si>
  <si>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</si>
  <si>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</si>
  <si>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</si>
  <si>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</si>
  <si>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</si>
  <si>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</si>
  <si>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</si>
  <si>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</si>
  <si>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</si>
  <si>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</si>
  <si>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</si>
  <si>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</si>
  <si>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</si>
  <si>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</si>
  <si>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</si>
  <si>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</si>
  <si>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</si>
  <si>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</si>
  <si>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</si>
  <si>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</si>
  <si>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</si>
  <si>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</si>
  <si>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</si>
  <si>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</si>
  <si>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</si>
  <si>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</si>
  <si>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</si>
  <si>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</si>
  <si>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</si>
  <si>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</si>
  <si>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</si>
  <si>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</si>
  <si>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</si>
  <si>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</si>
  <si>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</si>
  <si>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</si>
  <si>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</si>
  <si>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</si>
  <si>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</si>
  <si>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</si>
  <si>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</si>
  <si>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</si>
  <si>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</si>
  <si>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</si>
  <si>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</si>
  <si>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</si>
  <si>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</si>
  <si>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</si>
  <si>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</si>
  <si>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</si>
  <si>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</si>
  <si>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</si>
  <si>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</si>
  <si>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</si>
  <si>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</si>
  <si>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</si>
  <si>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</si>
  <si>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</si>
  <si>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</si>
  <si>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</si>
  <si>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</si>
  <si>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</si>
  <si>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</si>
  <si>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</si>
  <si>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</si>
  <si>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</si>
  <si>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</si>
  <si>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</si>
  <si>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</si>
  <si>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</si>
  <si>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</si>
  <si>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</si>
  <si>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</si>
  <si>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</si>
  <si>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</si>
  <si>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</si>
  <si>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</si>
  <si>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</si>
  <si>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</si>
  <si>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</si>
  <si>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</si>
  <si>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</si>
  <si>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</si>
  <si>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</si>
  <si>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</si>
  <si>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</si>
  <si>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</si>
  <si>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</si>
  <si>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</si>
  <si>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</si>
  <si>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</si>
  <si>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</si>
  <si>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</si>
  <si>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</si>
  <si>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</si>
  <si>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</si>
  <si>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</si>
  <si>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</si>
  <si>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</si>
  <si>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</si>
  <si>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</si>
  <si>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</si>
  <si>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</si>
  <si>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</si>
  <si>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</si>
  <si>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</si>
  <si>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</si>
  <si>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</si>
  <si>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</si>
  <si>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</si>
  <si>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</si>
  <si>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</si>
  <si>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</si>
  <si>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</si>
  <si>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</si>
  <si>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</si>
  <si>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</si>
  <si>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</si>
  <si>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</si>
  <si>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</si>
  <si>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</si>
  <si>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</si>
  <si>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</si>
  <si>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</si>
  <si>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</si>
  <si>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</si>
  <si>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</si>
  <si>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</si>
  <si>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</si>
  <si>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</si>
  <si>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</si>
  <si>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</si>
  <si>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</si>
  <si>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</si>
  <si>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</si>
  <si>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</si>
  <si>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</si>
  <si>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</si>
  <si>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</si>
  <si>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</si>
  <si>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</si>
  <si>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</si>
  <si>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</si>
  <si>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</si>
  <si>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</si>
  <si>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</si>
  <si>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</si>
  <si>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</si>
  <si>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</si>
  <si>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</si>
  <si>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</si>
  <si>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</si>
  <si>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</si>
  <si>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</si>
  <si>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</si>
  <si>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</si>
  <si>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</si>
  <si>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</si>
  <si>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</si>
  <si>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</si>
  <si>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</si>
  <si>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</si>
  <si>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</si>
  <si>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</si>
  <si>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</si>
  <si>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</si>
  <si>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</si>
  <si>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</si>
  <si>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</si>
  <si>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</si>
  <si>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</si>
  <si>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</si>
  <si>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</si>
  <si>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</si>
  <si>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</si>
  <si>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</si>
  <si>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</si>
  <si>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</si>
  <si>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</si>
  <si>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</si>
  <si>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</si>
  <si>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</si>
  <si>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</si>
  <si>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</si>
  <si>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</si>
  <si>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</si>
  <si>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</si>
  <si>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</si>
  <si>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</si>
  <si>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</si>
  <si>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</si>
  <si>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</si>
  <si>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</si>
  <si>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</si>
  <si>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</si>
  <si>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</si>
  <si>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</si>
  <si>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</si>
  <si>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</si>
  <si>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</si>
  <si>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</si>
  <si>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</si>
  <si>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</si>
  <si>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</si>
  <si>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</si>
  <si>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</si>
  <si>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</si>
  <si>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</si>
  <si>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</si>
  <si>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</si>
  <si>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</si>
  <si>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</si>
  <si>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</si>
  <si>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</si>
  <si>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</si>
  <si>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</si>
  <si>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</si>
  <si>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</si>
  <si>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</si>
  <si>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</si>
  <si>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</si>
  <si>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</si>
  <si>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</si>
  <si>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</si>
  <si>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</si>
  <si>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</si>
  <si>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</si>
  <si>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</si>
  <si>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</si>
  <si>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</si>
  <si>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</si>
  <si>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</si>
  <si>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</si>
  <si>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</si>
  <si>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</si>
  <si>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</si>
  <si>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</si>
  <si>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</si>
  <si>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</si>
  <si>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</si>
  <si>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</si>
  <si>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</si>
  <si>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</si>
  <si>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</si>
  <si>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</si>
  <si>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</si>
  <si>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</si>
  <si>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</si>
  <si>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</si>
  <si>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</si>
  <si>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</si>
  <si>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</si>
  <si>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</si>
  <si>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</si>
  <si>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</si>
  <si>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</si>
  <si>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</si>
  <si>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</si>
  <si>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</si>
  <si>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</si>
  <si>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</si>
  <si>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</si>
  <si>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</si>
  <si>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</si>
  <si>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</si>
  <si>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</si>
  <si>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</si>
  <si>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</si>
  <si>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</si>
  <si>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</si>
  <si>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</si>
  <si>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</si>
  <si>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</si>
  <si>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</si>
  <si>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</si>
  <si>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</si>
  <si>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</si>
  <si>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</si>
  <si>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</si>
  <si>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</si>
  <si>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</si>
  <si>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</si>
  <si>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</si>
  <si>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</si>
  <si>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</si>
  <si>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</si>
  <si>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</si>
  <si>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</si>
  <si>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</si>
  <si>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</si>
  <si>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</si>
  <si>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</si>
  <si>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</si>
  <si>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</si>
  <si>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</si>
  <si>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</si>
  <si>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</si>
  <si>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</si>
  <si>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</si>
  <si>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</si>
  <si>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</si>
  <si>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</si>
  <si>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</si>
  <si>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</si>
  <si>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</si>
  <si>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</si>
  <si>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</si>
  <si>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</si>
  <si>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</si>
  <si>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</si>
  <si>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</si>
  <si>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</si>
  <si>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</si>
  <si>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</si>
  <si>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</si>
  <si>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</si>
  <si>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</si>
  <si>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</si>
  <si>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</si>
  <si>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</si>
  <si>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</si>
  <si>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</si>
  <si>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</si>
  <si>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</si>
  <si>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</si>
  <si>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</si>
  <si>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</si>
  <si>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</si>
  <si>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</si>
  <si>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</si>
  <si>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</si>
  <si>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</si>
  <si>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</si>
  <si>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</si>
  <si>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</si>
  <si>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</si>
  <si>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</si>
  <si>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</si>
  <si>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</si>
  <si>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</si>
  <si>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</si>
  <si>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</si>
  <si>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</si>
  <si>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</si>
  <si>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</si>
  <si>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</si>
  <si>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</si>
  <si>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</si>
  <si>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</si>
  <si>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</si>
  <si>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</si>
  <si>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</si>
  <si>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</si>
  <si>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</si>
  <si>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</si>
  <si>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</si>
  <si>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</si>
  <si>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</si>
  <si>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</si>
  <si>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</si>
  <si>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</si>
  <si>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</si>
  <si>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</si>
  <si>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</si>
  <si>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</si>
  <si>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</si>
  <si>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</si>
  <si>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</si>
  <si>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</si>
  <si>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</si>
  <si>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</si>
  <si>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</si>
  <si>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</si>
  <si>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</si>
  <si>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</si>
  <si>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</si>
  <si>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</si>
  <si>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</si>
  <si>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</si>
  <si>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</si>
  <si>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</si>
  <si>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</si>
  <si>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</si>
  <si>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</si>
  <si>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</si>
  <si>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</si>
  <si>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</si>
  <si>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</si>
  <si>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</si>
  <si>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</si>
  <si>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</si>
  <si>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</si>
  <si>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</si>
  <si>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</si>
  <si>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</si>
  <si>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</si>
  <si>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</si>
  <si>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</si>
  <si>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</si>
  <si>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</si>
  <si>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</si>
  <si>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</si>
  <si>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</si>
  <si>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</si>
  <si>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</si>
  <si>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</si>
  <si>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</si>
  <si>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</si>
  <si>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</si>
  <si>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</si>
  <si>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</si>
  <si>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</si>
  <si>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</si>
  <si>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</si>
  <si>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</si>
  <si>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</si>
  <si>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</si>
  <si>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</si>
  <si>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</si>
  <si>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</si>
  <si>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</si>
  <si>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</si>
  <si>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</si>
  <si>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</si>
  <si>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</si>
  <si>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</si>
  <si>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</si>
  <si>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</si>
  <si>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</si>
  <si>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</si>
  <si>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</si>
  <si>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</si>
  <si>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</si>
  <si>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</si>
  <si>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</si>
  <si>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</si>
  <si>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</si>
  <si>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</si>
  <si>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</si>
  <si>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</si>
  <si>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</si>
  <si>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</si>
  <si>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</si>
  <si>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</si>
  <si>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</si>
  <si>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</si>
  <si>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</si>
  <si>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</si>
  <si>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</si>
  <si>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</si>
  <si>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</si>
  <si>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</si>
  <si>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</si>
  <si>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</si>
  <si>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</si>
  <si>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</si>
  <si>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</si>
  <si>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</si>
  <si>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</si>
  <si>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</si>
  <si>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</si>
  <si>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</si>
  <si>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</si>
  <si>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</si>
  <si>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</si>
  <si>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</si>
  <si>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</si>
  <si>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</si>
  <si>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</si>
  <si>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</si>
  <si>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</si>
  <si>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</si>
  <si>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</si>
  <si>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</si>
  <si>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</si>
  <si>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</si>
  <si>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</si>
  <si>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</si>
  <si>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</si>
  <si>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</si>
  <si>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</si>
  <si>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</si>
  <si>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</si>
  <si>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</si>
  <si>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</si>
  <si>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</si>
  <si>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</si>
  <si>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</si>
  <si>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</si>
  <si>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</si>
  <si>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</si>
  <si>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</si>
  <si>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</si>
  <si>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</si>
  <si>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</si>
  <si>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</si>
  <si>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</si>
  <si>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</si>
  <si>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</si>
  <si>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</si>
  <si>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</si>
  <si>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</si>
  <si>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</si>
  <si>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</si>
  <si>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</si>
  <si>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</si>
  <si>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</si>
  <si>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</si>
  <si>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</si>
  <si>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</si>
  <si>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</si>
  <si>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</si>
  <si>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</si>
  <si>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</si>
  <si>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</si>
  <si>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</si>
  <si>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</si>
  <si>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</si>
  <si>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</si>
  <si>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</si>
  <si>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</si>
  <si>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</si>
  <si>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</si>
  <si>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</si>
  <si>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</si>
  <si>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</si>
  <si>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</si>
  <si>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</si>
  <si>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</si>
  <si>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</si>
  <si>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</si>
  <si>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</si>
  <si>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</si>
  <si>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</si>
  <si>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</si>
  <si>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</si>
  <si>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</si>
  <si>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</si>
  <si>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</si>
  <si>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</si>
  <si>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</si>
  <si>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</si>
  <si>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</si>
  <si>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</si>
  <si>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</si>
  <si>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</si>
  <si>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</si>
  <si>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</si>
  <si>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</si>
  <si>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</si>
  <si>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</si>
  <si>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</si>
  <si>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</si>
  <si>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</si>
  <si>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</si>
  <si>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</si>
  <si>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</si>
  <si>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</si>
  <si>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</si>
  <si>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</si>
  <si>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</si>
  <si>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</si>
  <si>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</si>
  <si>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</si>
  <si>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</si>
  <si>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</si>
  <si>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</si>
  <si>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</si>
  <si>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</si>
  <si>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</si>
  <si>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</si>
  <si>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</si>
  <si>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</si>
  <si>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</si>
  <si>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</si>
  <si>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</si>
  <si>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</si>
  <si>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</si>
  <si>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</si>
  <si>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</si>
  <si>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</si>
  <si>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</si>
  <si>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</si>
  <si>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</si>
  <si>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</si>
  <si>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</si>
  <si>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</si>
  <si>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</si>
  <si>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</si>
  <si>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</si>
  <si>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</si>
  <si>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</si>
  <si>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</si>
  <si>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</si>
  <si>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</si>
  <si>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</si>
  <si>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</si>
  <si>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</si>
  <si>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</si>
  <si>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</si>
  <si>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</si>
  <si>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</si>
  <si>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</si>
  <si>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</si>
  <si>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</si>
  <si>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</si>
  <si>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</si>
  <si>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</si>
  <si>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</si>
  <si>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</si>
  <si>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</si>
  <si>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</si>
  <si>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</si>
  <si>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</si>
  <si>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</si>
  <si>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</si>
  <si>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</si>
  <si>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</si>
  <si>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</si>
  <si>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</si>
  <si>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</si>
  <si>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</si>
  <si>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</si>
  <si>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</si>
  <si>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</si>
  <si>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</si>
  <si>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</si>
  <si>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</si>
  <si>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</si>
  <si>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</si>
  <si>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</si>
  <si>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</si>
  <si>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</si>
  <si>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</si>
  <si>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</si>
  <si>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</si>
  <si>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</si>
  <si>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</si>
  <si>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</si>
  <si>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</si>
  <si>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</si>
  <si>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</si>
  <si>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</si>
  <si>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</si>
  <si>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</si>
  <si>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</si>
  <si>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</si>
  <si>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</si>
  <si>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</si>
  <si>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</si>
  <si>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</si>
  <si>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</si>
  <si>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</si>
  <si>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</si>
  <si>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</si>
  <si>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</si>
  <si>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</si>
  <si>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</si>
  <si>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</si>
  <si>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</si>
  <si>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</si>
  <si>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</si>
  <si>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</si>
  <si>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</si>
  <si>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</si>
  <si>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</si>
  <si>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</si>
  <si>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</si>
  <si>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</si>
  <si>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</si>
  <si>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</si>
  <si>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</si>
  <si>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</si>
  <si>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</si>
  <si>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</si>
  <si>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</si>
  <si>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</si>
  <si>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</si>
  <si>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</si>
  <si>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</si>
  <si>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</si>
  <si>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</si>
  <si>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</si>
  <si>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</si>
  <si>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</si>
  <si>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</si>
  <si>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</si>
  <si>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</si>
  <si>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</si>
  <si>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</si>
  <si>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</si>
  <si>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</si>
  <si>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</si>
  <si>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</si>
  <si>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</si>
  <si>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</si>
  <si>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</si>
  <si>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</si>
  <si>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</si>
  <si>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</si>
  <si>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</si>
  <si>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</si>
  <si>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</si>
  <si>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</si>
  <si>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</si>
  <si>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</si>
  <si>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</si>
  <si>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</si>
  <si>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</si>
  <si>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</si>
  <si>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</si>
  <si>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</si>
  <si>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</si>
  <si>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</si>
  <si>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</si>
  <si>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</si>
  <si>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</si>
  <si>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</si>
  <si>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</si>
  <si>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</si>
  <si>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</si>
  <si>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</si>
  <si>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</si>
  <si>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</si>
  <si>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</si>
  <si>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</si>
  <si>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</si>
  <si>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</si>
  <si>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</si>
  <si>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</si>
  <si>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</si>
  <si>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</si>
  <si>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</si>
  <si>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</si>
  <si>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</si>
  <si>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</si>
  <si>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</si>
  <si>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</si>
  <si>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</si>
  <si>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</si>
  <si>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</si>
  <si>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</si>
  <si>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</si>
  <si>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</si>
  <si>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</si>
  <si>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</si>
  <si>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</si>
  <si>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</si>
  <si>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</si>
  <si>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</si>
  <si>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</si>
  <si>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</si>
  <si>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</si>
  <si>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</si>
  <si>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</si>
  <si>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</si>
  <si>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</si>
  <si>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</si>
  <si>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</si>
  <si>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</si>
  <si>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</si>
  <si>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</si>
  <si>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</si>
  <si>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</si>
  <si>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</si>
  <si>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</si>
  <si>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</si>
  <si>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</si>
  <si>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</si>
  <si>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</si>
  <si>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</si>
  <si>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</si>
  <si>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</si>
  <si>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</si>
  <si>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</si>
  <si>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</si>
  <si>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</si>
  <si>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</si>
  <si>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</si>
  <si>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</si>
  <si>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</si>
  <si>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</si>
  <si>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</si>
  <si>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</si>
  <si>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</si>
  <si>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</si>
  <si>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</si>
  <si>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</si>
  <si>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</si>
  <si>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</si>
  <si>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</si>
  <si>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</si>
  <si>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</si>
  <si>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</si>
  <si>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</si>
  <si>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</si>
  <si>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</si>
  <si>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</si>
  <si>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</si>
  <si>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</si>
  <si>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</si>
  <si>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</si>
  <si>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</si>
  <si>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</si>
  <si>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</si>
  <si>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</si>
  <si>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</si>
  <si>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</si>
  <si>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</si>
  <si>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</si>
  <si>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</si>
  <si>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</si>
  <si>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</si>
  <si>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</si>
  <si>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</si>
  <si>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</si>
  <si>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</si>
  <si>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</si>
  <si>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</si>
  <si>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</si>
  <si>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</si>
  <si>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</si>
  <si>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</si>
  <si>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</si>
  <si>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</si>
  <si>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</si>
  <si>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</si>
  <si>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</si>
  <si>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</si>
  <si>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</si>
  <si>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</si>
  <si>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</si>
  <si>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</si>
  <si>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</si>
  <si>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</si>
  <si>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</si>
  <si>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</si>
  <si>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</si>
  <si>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</si>
  <si>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</si>
  <si>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</si>
  <si>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</si>
  <si>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</si>
  <si>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</si>
  <si>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</si>
  <si>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</si>
  <si>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</si>
  <si>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</si>
  <si>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</si>
  <si>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</si>
  <si>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</si>
  <si>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</si>
  <si>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</si>
  <si>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</si>
  <si>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</si>
  <si>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</si>
  <si>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</si>
  <si>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</si>
  <si>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</si>
  <si>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</si>
  <si>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</si>
  <si>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</si>
  <si>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</si>
  <si>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</si>
  <si>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</si>
  <si>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</si>
  <si>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</si>
  <si>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</si>
  <si>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</si>
  <si>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</si>
  <si>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</si>
  <si>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</si>
  <si>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</si>
  <si>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</si>
  <si>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</si>
  <si>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</si>
  <si>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</si>
  <si>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</si>
  <si>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</si>
  <si>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</si>
  <si>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</si>
  <si>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</si>
  <si>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</si>
  <si>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</si>
  <si>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</si>
  <si>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</si>
  <si>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</si>
  <si>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</si>
  <si>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</si>
  <si>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</si>
  <si>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</si>
  <si>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</si>
  <si>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</si>
  <si>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</si>
  <si>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</si>
  <si>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</si>
  <si>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</si>
  <si>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</si>
  <si>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</si>
  <si>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</si>
  <si>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</si>
  <si>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</si>
  <si>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</si>
  <si>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</si>
  <si>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</si>
  <si>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</si>
  <si>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</si>
  <si>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</si>
  <si>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</si>
  <si>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</si>
  <si>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</si>
  <si>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</si>
  <si>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</si>
  <si>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</si>
  <si>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</si>
  <si>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</si>
  <si>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</si>
  <si>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</si>
  <si>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</si>
  <si>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</si>
  <si>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</si>
  <si>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</si>
  <si>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</si>
  <si>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</si>
  <si>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</si>
  <si>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</si>
  <si>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</si>
  <si>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</si>
  <si>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</si>
  <si>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</si>
  <si>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</si>
  <si>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</si>
  <si>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</si>
  <si>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</si>
  <si>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</si>
  <si>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</si>
  <si>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</si>
  <si>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</si>
  <si>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</si>
  <si>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</si>
  <si>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</si>
  <si>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</si>
  <si>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</si>
  <si>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</si>
  <si>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</si>
  <si>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</si>
  <si>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</si>
  <si>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</si>
  <si>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</si>
  <si>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</si>
  <si>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</si>
  <si>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</si>
  <si>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</si>
  <si>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</si>
  <si>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</si>
  <si>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</si>
  <si>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</si>
  <si>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</si>
  <si>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</si>
  <si>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</si>
  <si>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</si>
  <si>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</si>
  <si>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</si>
  <si>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</si>
  <si>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</si>
  <si>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</si>
  <si>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</si>
  <si>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</si>
  <si>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</si>
  <si>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</si>
  <si>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</si>
  <si>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</si>
  <si>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</si>
  <si>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</si>
  <si>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</si>
  <si>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</si>
  <si>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</si>
  <si>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</si>
  <si>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</si>
  <si>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</si>
  <si>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</si>
  <si>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</si>
  <si>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</si>
  <si>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</si>
  <si>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</si>
  <si>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</si>
  <si>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</si>
  <si>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</si>
  <si>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</si>
  <si>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</si>
  <si>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</si>
  <si>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</si>
  <si>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</si>
  <si>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</si>
  <si>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</si>
  <si>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</si>
  <si>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</si>
  <si>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</si>
  <si>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</si>
  <si>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</si>
  <si>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</si>
  <si>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</si>
  <si>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</si>
  <si>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</si>
  <si>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</si>
  <si>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</si>
  <si>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</si>
  <si>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</si>
  <si>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</si>
  <si>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</si>
  <si>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</si>
  <si>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</si>
  <si>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</si>
  <si>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</si>
  <si>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</si>
  <si>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</si>
  <si>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</si>
  <si>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</si>
  <si>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</si>
  <si>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</si>
  <si>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</si>
  <si>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</si>
  <si>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</si>
  <si>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</si>
  <si>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</si>
  <si>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</si>
  <si>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</si>
  <si>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</si>
  <si>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</si>
  <si>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</si>
  <si>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</si>
  <si>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</si>
  <si>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</si>
  <si>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</si>
  <si>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</si>
  <si>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</si>
  <si>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</si>
  <si>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</si>
  <si>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</si>
  <si>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</si>
  <si>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</si>
  <si>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</si>
  <si>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</si>
  <si>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</si>
  <si>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</si>
  <si>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</si>
  <si>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</si>
  <si>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</si>
  <si>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</si>
  <si>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</si>
  <si>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</si>
  <si>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</si>
  <si>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</si>
  <si>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</si>
  <si>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</si>
  <si>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</si>
  <si>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</si>
  <si>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</si>
  <si>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</si>
  <si>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</si>
  <si>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</si>
  <si>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</si>
  <si>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</si>
  <si>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</si>
  <si>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</si>
  <si>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</si>
  <si>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</si>
  <si>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</si>
  <si>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</si>
  <si>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</si>
  <si>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</si>
  <si>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</si>
  <si>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</si>
  <si>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</si>
  <si>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</si>
  <si>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</si>
  <si>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</si>
  <si>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</si>
  <si>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</si>
  <si>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</si>
  <si>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</si>
  <si>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</si>
  <si>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</si>
  <si>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</si>
  <si>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</si>
  <si>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</si>
  <si>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</si>
  <si>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</si>
  <si>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</si>
  <si>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</si>
  <si>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</si>
  <si>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</si>
  <si>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</si>
  <si>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</si>
  <si>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</si>
  <si>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</si>
  <si>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</si>
  <si>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</si>
  <si>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</si>
  <si>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</si>
  <si>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</si>
  <si>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</si>
  <si>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</si>
  <si>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</si>
  <si>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</si>
  <si>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</si>
  <si>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</si>
  <si>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</si>
  <si>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</si>
  <si>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</si>
  <si>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</si>
  <si>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</si>
  <si>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</si>
  <si>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</si>
  <si>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</si>
  <si>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</si>
  <si>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</si>
  <si>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</si>
  <si>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</si>
  <si>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</si>
  <si>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</si>
  <si>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</si>
  <si>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</si>
  <si>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</si>
  <si>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</si>
  <si>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</si>
  <si>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</si>
  <si>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</si>
  <si>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</si>
  <si>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</si>
  <si>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</si>
  <si>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</si>
  <si>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</si>
  <si>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</si>
  <si>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</si>
  <si>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</si>
  <si>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</si>
  <si>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</si>
  <si>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</si>
  <si>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</si>
  <si>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</si>
  <si>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</si>
  <si>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</si>
  <si>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</si>
  <si>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</si>
  <si>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</si>
  <si>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</si>
  <si>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</si>
  <si>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</si>
  <si>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</si>
  <si>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</si>
  <si>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</si>
  <si>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</si>
  <si>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</si>
  <si>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</si>
  <si>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</si>
  <si>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</si>
  <si>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</si>
  <si>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</si>
  <si>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</si>
  <si>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</si>
  <si>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</si>
  <si>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</si>
  <si>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</si>
  <si>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</si>
  <si>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</si>
  <si>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</si>
  <si>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</si>
  <si>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</si>
  <si>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</si>
  <si>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</si>
  <si>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</si>
  <si>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</si>
  <si>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</si>
  <si>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</si>
  <si>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</si>
  <si>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</si>
  <si>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</si>
  <si>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</si>
  <si>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</si>
  <si>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</si>
  <si>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</si>
  <si>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</si>
  <si>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</si>
  <si>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</si>
  <si>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</si>
  <si>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</si>
  <si>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</si>
  <si>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</si>
  <si>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</si>
  <si>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</si>
  <si>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</si>
  <si>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</si>
  <si>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</si>
  <si>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</si>
  <si>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</si>
  <si>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</si>
  <si>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</si>
  <si>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</si>
  <si>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</si>
  <si>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</si>
  <si>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</si>
  <si>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</si>
  <si>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</si>
  <si>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</si>
  <si>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</si>
  <si>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</si>
  <si>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</si>
  <si>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</si>
  <si>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</si>
  <si>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</si>
  <si>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</si>
  <si>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</si>
  <si>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</si>
  <si>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</si>
  <si>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</si>
  <si>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</si>
  <si>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</si>
  <si>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</si>
  <si>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</si>
  <si>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</si>
  <si>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</si>
  <si>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</si>
  <si>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</si>
  <si>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</si>
  <si>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</si>
  <si>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</si>
  <si>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</si>
  <si>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</si>
  <si>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</si>
  <si>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</si>
  <si>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</si>
  <si>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</si>
  <si>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</si>
  <si>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</si>
  <si>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</si>
  <si>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</si>
  <si>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</si>
  <si>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</si>
  <si>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</si>
  <si>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</si>
  <si>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</si>
  <si>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</si>
  <si>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</si>
  <si>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</si>
  <si>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</si>
  <si>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</si>
  <si>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</si>
  <si>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</si>
  <si>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</si>
  <si>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</si>
  <si>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</si>
  <si>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</si>
  <si>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</si>
  <si>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</si>
  <si>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</si>
  <si>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</si>
  <si>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</si>
  <si>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</si>
  <si>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</si>
  <si>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</si>
  <si>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</si>
  <si>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</si>
  <si>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</si>
  <si>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</si>
  <si>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</si>
  <si>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</si>
  <si>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</si>
  <si>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</si>
  <si>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</si>
  <si>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</si>
  <si>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</si>
  <si>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</si>
  <si>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</si>
  <si>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</si>
  <si>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</si>
  <si>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</si>
  <si>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</si>
  <si>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</si>
  <si>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</si>
  <si>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</si>
  <si>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</si>
  <si>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</si>
  <si>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</si>
  <si>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</si>
  <si>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</si>
  <si>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</si>
  <si>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</si>
  <si>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</si>
  <si>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</si>
  <si>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</si>
  <si>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</si>
  <si>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</si>
  <si>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</si>
  <si>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</si>
  <si>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</si>
  <si>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</si>
  <si>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</si>
  <si>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</si>
  <si>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</si>
  <si>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</si>
  <si>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</si>
  <si>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</si>
  <si>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</si>
  <si>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</si>
  <si>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</si>
  <si>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</si>
  <si>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</si>
  <si>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</si>
  <si>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</si>
  <si>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</si>
  <si>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</si>
  <si>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</si>
  <si>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</si>
  <si>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</si>
  <si>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</si>
  <si>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</si>
  <si>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</si>
  <si>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</si>
  <si>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</si>
  <si>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</si>
  <si>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</si>
  <si>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</si>
  <si>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</si>
  <si>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</si>
  <si>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</si>
  <si>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</si>
  <si>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</si>
  <si>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</si>
  <si>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</si>
  <si>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</si>
  <si>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</si>
  <si>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</si>
  <si>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</si>
  <si>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</si>
  <si>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</si>
  <si>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</si>
  <si>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</si>
  <si>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</si>
  <si>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</si>
  <si>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</si>
  <si>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</si>
  <si>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</si>
  <si>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</si>
  <si>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</si>
  <si>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</si>
  <si>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</si>
  <si>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</si>
  <si>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</si>
  <si>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</si>
  <si>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</si>
  <si>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</si>
  <si>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</si>
  <si>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</si>
  <si>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</si>
  <si>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</si>
  <si>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</si>
  <si>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</si>
  <si>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</si>
  <si>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</si>
  <si>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</si>
  <si>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</si>
  <si>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</si>
  <si>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</si>
  <si>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</si>
  <si>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</si>
  <si>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</si>
  <si>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</si>
  <si>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</si>
  <si>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</si>
  <si>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</si>
  <si>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</si>
  <si>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</si>
  <si>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</si>
  <si>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</si>
  <si>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</si>
  <si>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</si>
  <si>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</si>
  <si>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</si>
  <si>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</si>
  <si>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</si>
  <si>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</si>
  <si>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</si>
  <si>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</si>
  <si>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</si>
  <si>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</si>
  <si>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</si>
  <si>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</si>
  <si>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</si>
  <si>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</si>
  <si>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</si>
  <si>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</si>
  <si>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</si>
  <si>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</si>
  <si>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</si>
  <si>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</si>
  <si>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</si>
  <si>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</si>
  <si>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</si>
  <si>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</si>
  <si>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</si>
  <si>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</si>
  <si>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</si>
  <si>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</si>
  <si>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</si>
  <si>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</si>
  <si>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</si>
  <si>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</si>
  <si>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</si>
  <si>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</si>
  <si>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</si>
  <si>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</si>
  <si>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</si>
  <si>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</si>
  <si>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</si>
  <si>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</si>
  <si>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</si>
  <si>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</si>
  <si>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</si>
  <si>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</si>
  <si>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</si>
  <si>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</si>
  <si>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</si>
  <si>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</si>
  <si>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</si>
  <si>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</si>
  <si>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</si>
  <si>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</si>
  <si>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</si>
  <si>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</si>
  <si>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</si>
  <si>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</si>
  <si>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</si>
  <si>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</si>
  <si>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</si>
  <si>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</si>
  <si>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</si>
  <si>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</si>
  <si>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</si>
  <si>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</si>
  <si>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</si>
  <si>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</si>
  <si>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</si>
  <si>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</si>
  <si>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</si>
  <si>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</si>
  <si>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</si>
  <si>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</si>
  <si>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</si>
  <si>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</si>
  <si>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</si>
  <si>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</si>
  <si>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</si>
  <si>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</si>
  <si>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</si>
  <si>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</si>
  <si>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</si>
  <si>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</si>
  <si>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</si>
  <si>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</si>
  <si>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</si>
  <si>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</si>
  <si>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</si>
  <si>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</si>
  <si>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</si>
  <si>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</si>
  <si>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</si>
  <si>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</si>
  <si>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</si>
  <si>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</si>
  <si>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</si>
  <si>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</si>
  <si>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</si>
  <si>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</si>
  <si>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</si>
  <si>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</si>
  <si>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</si>
  <si>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</si>
  <si>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</si>
  <si>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</si>
  <si>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</si>
  <si>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</si>
  <si>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</si>
  <si>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</si>
  <si>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</si>
  <si>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</si>
  <si>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</si>
  <si>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</si>
  <si>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</si>
  <si>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</si>
  <si>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</si>
  <si>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</si>
  <si>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</si>
  <si>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</si>
  <si>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</si>
  <si>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</si>
  <si>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</si>
  <si>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</si>
  <si>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</si>
  <si>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</si>
  <si>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</si>
  <si>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</si>
  <si>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</si>
  <si>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</si>
  <si>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</si>
  <si>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</si>
  <si>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</si>
  <si>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</si>
  <si>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</si>
  <si>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</si>
  <si>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</si>
  <si>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</si>
  <si>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</si>
  <si>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</si>
  <si>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</si>
  <si>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</si>
  <si>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</si>
  <si>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</si>
  <si>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</si>
  <si>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</si>
  <si>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</si>
  <si>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</si>
  <si>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</si>
  <si>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</si>
  <si>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</si>
  <si>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</si>
  <si>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</si>
  <si>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</si>
  <si>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</si>
  <si>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</si>
  <si>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</si>
  <si>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</si>
  <si>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</si>
  <si>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</si>
  <si>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</si>
  <si>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</si>
  <si>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</si>
  <si>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</si>
  <si>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</si>
  <si>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</si>
  <si>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</si>
  <si>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</si>
  <si>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</si>
  <si>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</si>
  <si>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</si>
  <si>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</si>
  <si>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</si>
  <si>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</si>
  <si>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</si>
  <si>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</si>
  <si>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</si>
  <si>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</si>
  <si>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</si>
  <si>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</si>
  <si>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</si>
  <si>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</si>
  <si>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</si>
  <si>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</si>
  <si>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</si>
  <si>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</si>
  <si>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</si>
  <si>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</si>
  <si>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</si>
  <si>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</si>
  <si>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</si>
  <si>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</si>
  <si>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</si>
  <si>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</si>
  <si>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</si>
  <si>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</si>
  <si>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</si>
  <si>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</si>
  <si>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</si>
  <si>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</si>
  <si>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</si>
  <si>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</si>
  <si>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</si>
  <si>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</si>
  <si>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</si>
  <si>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</si>
  <si>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</si>
  <si>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</si>
  <si>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</si>
  <si>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</si>
  <si>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</si>
  <si>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</si>
  <si>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</si>
  <si>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</si>
  <si>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</si>
  <si>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</si>
  <si>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</si>
  <si>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</si>
  <si>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</si>
  <si>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</si>
  <si>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</si>
  <si>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</si>
  <si>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</si>
  <si>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</si>
  <si>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</si>
  <si>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</si>
  <si>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</si>
  <si>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</si>
  <si>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</si>
  <si>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</si>
  <si>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</si>
  <si>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</si>
  <si>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</si>
  <si>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</si>
  <si>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</si>
  <si>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</si>
  <si>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</si>
  <si>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</si>
  <si>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</si>
  <si>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</si>
  <si>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</si>
  <si>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</si>
  <si>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</si>
  <si>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</si>
  <si>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</si>
  <si>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</si>
  <si>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</si>
  <si>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</si>
  <si>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</si>
  <si>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</si>
  <si>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</si>
  <si>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</si>
  <si>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</si>
  <si>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</si>
  <si>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</si>
  <si>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</si>
  <si>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</si>
  <si>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</si>
  <si>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</si>
  <si>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</si>
  <si>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</si>
  <si>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</si>
  <si>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</si>
  <si>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</si>
  <si>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</si>
  <si>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</si>
  <si>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</si>
  <si>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</si>
  <si>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</si>
  <si>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</si>
  <si>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</si>
  <si>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</si>
  <si>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</si>
  <si>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</si>
  <si>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</si>
  <si>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</si>
  <si>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</si>
  <si>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</si>
  <si>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</si>
  <si>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</si>
  <si>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</si>
  <si>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</si>
  <si>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</si>
  <si>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</si>
  <si>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</si>
  <si>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</si>
  <si>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</si>
  <si>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</si>
  <si>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</si>
  <si>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</si>
  <si>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</si>
  <si>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</si>
  <si>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</si>
  <si>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</si>
  <si>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</si>
  <si>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</si>
  <si>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</si>
  <si>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</si>
  <si>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</si>
  <si>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</si>
  <si>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</si>
  <si>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</si>
  <si>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</si>
  <si>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</si>
  <si>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</si>
  <si>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</si>
  <si>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</si>
  <si>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</si>
  <si>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</si>
  <si>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</si>
  <si>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</si>
  <si>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</si>
  <si>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</si>
  <si>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</si>
  <si>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</si>
  <si>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</si>
  <si>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</si>
  <si>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</si>
  <si>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</si>
  <si>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</si>
  <si>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</si>
  <si>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</si>
  <si>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</si>
  <si>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</si>
  <si>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</si>
  <si>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</si>
  <si>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</si>
  <si>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</si>
  <si>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</si>
  <si>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</si>
  <si>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</si>
  <si>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</si>
  <si>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</si>
  <si>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</si>
  <si>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</si>
  <si>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</si>
  <si>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</si>
  <si>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</si>
  <si>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</si>
  <si>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</si>
  <si>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</si>
  <si>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</si>
  <si>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</si>
  <si>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</si>
  <si>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</si>
  <si>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</si>
  <si>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</si>
  <si>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</si>
  <si>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</si>
  <si>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</si>
  <si>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</si>
  <si>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</si>
  <si>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</si>
  <si>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</si>
  <si>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</si>
  <si>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</si>
  <si>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</si>
  <si>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</si>
  <si>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</si>
  <si>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</si>
  <si>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</si>
  <si>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</si>
  <si>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</si>
  <si>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</si>
  <si>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</si>
  <si>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</si>
  <si>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</si>
  <si>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</si>
  <si>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</si>
  <si>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</si>
  <si>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</si>
  <si>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</si>
  <si>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</si>
  <si>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</si>
  <si>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</si>
  <si>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</si>
  <si>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</si>
  <si>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</si>
  <si>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</si>
  <si>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</si>
  <si>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</si>
  <si>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</si>
  <si>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</si>
  <si>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</si>
  <si>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</si>
  <si>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</si>
  <si>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</si>
  <si>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</si>
  <si>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</si>
  <si>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</si>
  <si>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</si>
  <si>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</si>
  <si>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</si>
  <si>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</si>
  <si>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</si>
  <si>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</si>
  <si>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</si>
  <si>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</si>
  <si>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</si>
  <si>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</si>
  <si>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</si>
  <si>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</si>
  <si>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</si>
  <si>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</si>
  <si>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</si>
  <si>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</si>
  <si>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</si>
  <si>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</si>
  <si>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</si>
  <si>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</si>
  <si>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</si>
  <si>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</si>
  <si>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</si>
  <si>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</si>
  <si>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</si>
  <si>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</si>
  <si>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</si>
  <si>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</si>
  <si>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</si>
  <si>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</si>
  <si>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</si>
  <si>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</si>
  <si>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</si>
  <si>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</si>
  <si>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</si>
  <si>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</si>
  <si>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</si>
  <si>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</si>
  <si>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</si>
  <si>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</si>
  <si>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</si>
  <si>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</si>
  <si>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</si>
  <si>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</si>
  <si>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</si>
  <si>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</si>
  <si>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</si>
  <si>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</si>
  <si>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</si>
  <si>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</si>
  <si>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</si>
  <si>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</si>
  <si>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</si>
  <si>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</si>
  <si>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</si>
  <si>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</si>
  <si>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</si>
  <si>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</si>
  <si>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</si>
  <si>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</si>
  <si>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</si>
  <si>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</si>
  <si>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</si>
  <si>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</si>
  <si>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</si>
  <si>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</si>
  <si>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</si>
  <si>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</si>
  <si>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</si>
  <si>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</si>
  <si>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</si>
  <si>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</si>
  <si>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</si>
  <si>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</si>
  <si>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</si>
  <si>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</si>
  <si>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</si>
  <si>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</si>
  <si>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</si>
  <si>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</si>
  <si>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</si>
  <si>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</si>
  <si>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</si>
  <si>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</si>
  <si>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</si>
  <si>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</si>
  <si>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</si>
  <si>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</si>
  <si>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</si>
  <si>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</si>
  <si>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</si>
  <si>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</si>
  <si>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</si>
  <si>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</si>
  <si>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</si>
  <si>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</si>
  <si>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</si>
  <si>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</si>
  <si>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</si>
  <si>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</si>
  <si>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</si>
  <si>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</si>
  <si>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</si>
  <si>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</si>
  <si>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</si>
  <si>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</si>
  <si>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</si>
  <si>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</si>
  <si>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</si>
  <si>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</si>
  <si>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</si>
  <si>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</si>
  <si>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</si>
  <si>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</si>
  <si>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</si>
  <si>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</si>
  <si>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</si>
  <si>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</si>
  <si>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</si>
  <si>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</si>
  <si>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</si>
  <si>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</si>
  <si>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</si>
  <si>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</si>
  <si>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</si>
  <si>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</si>
  <si>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</si>
  <si>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</si>
  <si>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</si>
  <si>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</si>
  <si>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</si>
  <si>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</si>
  <si>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</si>
  <si>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</si>
  <si>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</si>
  <si>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</si>
  <si>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</si>
  <si>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</si>
  <si>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</si>
  <si>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</si>
  <si>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</si>
  <si>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</si>
  <si>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</si>
  <si>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</si>
  <si>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</si>
  <si>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</si>
  <si>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</si>
  <si>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</si>
  <si>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</si>
  <si>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</si>
  <si>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</si>
  <si>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</si>
  <si>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</si>
  <si>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</si>
  <si>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</si>
  <si>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</si>
  <si>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</si>
  <si>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</si>
  <si>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</si>
  <si>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</si>
  <si>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</si>
  <si>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</si>
  <si>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</si>
  <si>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</si>
  <si>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</si>
  <si>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</si>
  <si>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</si>
  <si>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</si>
  <si>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</si>
  <si>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</si>
  <si>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</si>
  <si>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</si>
  <si>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</si>
  <si>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</si>
  <si>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</si>
  <si>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</si>
  <si>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</si>
  <si>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</si>
  <si>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</si>
  <si>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</si>
  <si>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</si>
  <si>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</si>
  <si>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</si>
  <si>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</si>
  <si>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</si>
  <si>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</si>
  <si>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</si>
  <si>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</si>
  <si>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</si>
  <si>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</si>
  <si>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</si>
  <si>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</si>
  <si>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</si>
  <si>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</si>
  <si>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</si>
  <si>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</si>
  <si>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</si>
  <si>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</si>
  <si>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</si>
  <si>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</si>
  <si>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</si>
  <si>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</si>
  <si>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</si>
  <si>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</si>
  <si>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</si>
  <si>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</si>
  <si>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</si>
  <si>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</si>
  <si>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</si>
  <si>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</si>
  <si>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</si>
  <si>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</si>
  <si>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</si>
  <si>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</si>
  <si>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</si>
  <si>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</si>
  <si>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</si>
  <si>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</si>
  <si>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</si>
  <si>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</si>
  <si>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</si>
  <si>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</si>
  <si>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</si>
  <si>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</si>
  <si>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</si>
  <si>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</si>
  <si>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</si>
  <si>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</si>
  <si>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</si>
  <si>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</si>
  <si>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</si>
  <si>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</si>
  <si>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</si>
  <si>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</si>
  <si>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</si>
  <si>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</si>
  <si>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</si>
  <si>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</si>
  <si>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</si>
  <si>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</si>
  <si>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</si>
  <si>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</si>
  <si>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</si>
  <si>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</si>
  <si>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</si>
  <si>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</si>
  <si>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</si>
  <si>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</si>
  <si>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</si>
  <si>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</si>
  <si>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</si>
  <si>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</si>
  <si>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</si>
  <si>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</si>
  <si>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</si>
  <si>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</si>
  <si>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</si>
  <si>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</si>
  <si>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</si>
  <si>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</si>
  <si>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</si>
  <si>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</si>
  <si>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</si>
  <si>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</si>
  <si>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</si>
  <si>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</si>
  <si>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</si>
  <si>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</si>
  <si>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</si>
  <si>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</si>
  <si>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</si>
  <si>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</si>
  <si>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</si>
  <si>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</si>
  <si>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</si>
  <si>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</si>
  <si>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</si>
  <si>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</si>
  <si>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</si>
  <si>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</si>
  <si>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</si>
  <si>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</si>
  <si>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</si>
  <si>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</si>
  <si>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</si>
  <si>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</si>
  <si>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</si>
  <si>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</si>
  <si>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</si>
  <si>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</si>
  <si>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</si>
  <si>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</si>
  <si>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</si>
  <si>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</si>
  <si>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</si>
  <si>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</si>
  <si>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</si>
  <si>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</si>
  <si>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</si>
  <si>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</si>
  <si>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</si>
  <si>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</si>
  <si>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</si>
  <si>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</si>
  <si>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</si>
  <si>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</si>
  <si>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</si>
  <si>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</si>
  <si>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</si>
  <si>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</si>
  <si>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</si>
  <si>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</si>
  <si>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</si>
  <si>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</si>
  <si>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</si>
  <si>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</si>
  <si>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</si>
  <si>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</si>
  <si>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</si>
  <si>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</si>
  <si>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</si>
  <si>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</si>
  <si>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</si>
  <si>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</si>
  <si>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</si>
  <si>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</si>
  <si>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</si>
  <si>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</si>
  <si>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</si>
  <si>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</si>
  <si>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</si>
  <si>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</si>
  <si>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</si>
  <si>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</si>
  <si>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</si>
  <si>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</si>
  <si>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</si>
  <si>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</si>
  <si>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</si>
  <si>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</si>
  <si>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</si>
  <si>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</si>
  <si>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</si>
  <si>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</si>
  <si>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</si>
  <si>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</si>
  <si>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</si>
  <si>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</si>
  <si>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</si>
  <si>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</si>
  <si>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</si>
  <si>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</si>
  <si>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</si>
  <si>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</si>
  <si>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</si>
  <si>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</si>
  <si>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</si>
  <si>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</si>
  <si>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</si>
  <si>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</si>
  <si>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</si>
  <si>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</si>
  <si>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</si>
  <si>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</si>
  <si>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</si>
  <si>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</si>
  <si>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</si>
  <si>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</si>
  <si>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</si>
  <si>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</si>
  <si>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</si>
  <si>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</si>
  <si>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</si>
  <si>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</si>
  <si>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</si>
  <si>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</si>
  <si>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</si>
  <si>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</si>
  <si>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</si>
  <si>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</si>
  <si>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</si>
  <si>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</si>
  <si>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</si>
  <si>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</si>
  <si>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</si>
  <si>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</si>
  <si>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</si>
  <si>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</si>
  <si>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</si>
  <si>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</si>
  <si>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</si>
  <si>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</si>
  <si>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</si>
  <si>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</si>
  <si>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</si>
  <si>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</si>
  <si>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</si>
  <si>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</si>
  <si>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</si>
  <si>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</si>
  <si>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</si>
  <si>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</si>
  <si>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</si>
  <si>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</si>
  <si>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</si>
  <si>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</si>
  <si>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</si>
  <si>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</si>
  <si>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</si>
  <si>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</si>
  <si>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</si>
  <si>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</si>
  <si>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</si>
  <si>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</si>
  <si>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</si>
  <si>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</si>
  <si>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</si>
  <si>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</si>
  <si>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</si>
  <si>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</si>
  <si>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</si>
  <si>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</si>
  <si>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</si>
  <si>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</si>
  <si>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</si>
  <si>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</si>
  <si>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</si>
  <si>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</si>
  <si>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</si>
  <si>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</si>
  <si>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</si>
  <si>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</si>
  <si>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</si>
  <si>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</si>
  <si>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</si>
  <si>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</si>
  <si>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</si>
  <si>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</si>
  <si>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</si>
  <si>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</si>
  <si>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</si>
  <si>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</si>
  <si>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</si>
  <si>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</si>
  <si>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</si>
  <si>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</si>
  <si>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</si>
  <si>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</si>
  <si>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</si>
  <si>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</si>
  <si>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</si>
  <si>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</si>
  <si>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</si>
  <si>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</si>
  <si>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</si>
  <si>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</si>
  <si>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</si>
  <si>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</si>
  <si>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</si>
  <si>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</si>
  <si>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</si>
  <si>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</si>
  <si>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</si>
  <si>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</si>
  <si>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</si>
  <si>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</si>
  <si>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</si>
  <si>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</si>
  <si>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</si>
  <si>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</si>
  <si>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</si>
  <si>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</si>
  <si>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</si>
  <si>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</si>
  <si>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</si>
  <si>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</si>
  <si>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</si>
  <si>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</si>
  <si>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</si>
  <si>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</si>
  <si>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</si>
  <si>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</si>
  <si>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</si>
  <si>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</si>
  <si>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</si>
  <si>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</si>
  <si>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</si>
  <si>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</si>
  <si>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</si>
  <si>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</si>
  <si>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</si>
  <si>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</si>
  <si>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</si>
  <si>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</si>
  <si>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</si>
  <si>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</si>
  <si>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</si>
  <si>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</si>
  <si>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</si>
  <si>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</si>
  <si>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</si>
  <si>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</si>
  <si>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</si>
  <si>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</si>
  <si>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</si>
  <si>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</si>
  <si>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</si>
  <si>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</si>
  <si>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</si>
  <si>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</si>
  <si>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</si>
  <si>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</si>
  <si>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</si>
  <si>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</si>
  <si>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</si>
  <si>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</si>
  <si>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</si>
  <si>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</si>
  <si>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</si>
  <si>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</si>
  <si>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</si>
  <si>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</si>
  <si>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</si>
  <si>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</si>
  <si>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</si>
  <si>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</si>
  <si>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</si>
  <si>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</si>
  <si>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</si>
  <si>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</si>
  <si>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</si>
  <si>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</si>
  <si>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</si>
  <si>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</si>
  <si>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</si>
  <si>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</si>
  <si>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</si>
  <si>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</si>
  <si>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</si>
  <si>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</si>
  <si>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</si>
  <si>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</si>
  <si>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</si>
  <si>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</si>
  <si>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</si>
  <si>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</si>
  <si>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</si>
  <si>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</si>
  <si>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</si>
  <si>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</si>
  <si>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</si>
  <si>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</si>
  <si>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</si>
  <si>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</si>
  <si>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</si>
  <si>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</si>
  <si>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</si>
  <si>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</si>
  <si>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</si>
  <si>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</si>
  <si>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</si>
  <si>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</si>
  <si>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</si>
  <si>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</si>
  <si>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</si>
  <si>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</si>
  <si>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</si>
  <si>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</si>
  <si>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</si>
  <si>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</si>
  <si>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</si>
  <si>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</si>
  <si>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</si>
  <si>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</si>
  <si>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</si>
  <si>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</si>
  <si>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</si>
  <si>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</si>
  <si>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</si>
  <si>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</si>
  <si>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</si>
  <si>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</si>
  <si>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</si>
  <si>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</si>
  <si>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</si>
  <si>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</si>
  <si>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</si>
  <si>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</si>
  <si>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</si>
  <si>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</si>
  <si>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</si>
  <si>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</si>
  <si>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</si>
  <si>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</si>
  <si>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</si>
  <si>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</si>
  <si>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</si>
  <si>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</si>
  <si>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</si>
  <si>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</si>
  <si>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</si>
  <si>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</si>
  <si>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</si>
  <si>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</si>
  <si>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</si>
  <si>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</si>
  <si>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</si>
  <si>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</si>
  <si>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</si>
  <si>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</si>
  <si>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</si>
  <si>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</si>
  <si>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</si>
  <si>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</si>
  <si>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</si>
  <si>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</si>
  <si>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</si>
  <si>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</si>
  <si>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</si>
  <si>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</si>
  <si>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</si>
  <si>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</si>
  <si>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</si>
  <si>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</si>
  <si>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</si>
  <si>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</si>
  <si>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</si>
  <si>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</si>
  <si>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</si>
  <si>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</si>
  <si>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</si>
  <si>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</si>
  <si>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</si>
  <si>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</si>
  <si>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</si>
  <si>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</si>
  <si>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</si>
  <si>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</si>
  <si>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</si>
  <si>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</si>
  <si>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</si>
  <si>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</si>
  <si>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</si>
  <si>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</si>
  <si>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</si>
  <si>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</si>
  <si>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</si>
  <si>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</si>
  <si>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</si>
  <si>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</si>
  <si>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</si>
  <si>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</si>
  <si>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</si>
  <si>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</si>
  <si>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</si>
  <si>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</si>
  <si>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</si>
  <si>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</si>
  <si>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</si>
  <si>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</si>
  <si>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</si>
  <si>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</si>
  <si>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</si>
  <si>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</si>
  <si>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</si>
  <si>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</si>
  <si>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</si>
  <si>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</si>
  <si>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</si>
  <si>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</si>
  <si>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</si>
  <si>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</si>
  <si>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</si>
  <si>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</si>
  <si>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</si>
  <si>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</si>
  <si>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</si>
  <si>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</si>
  <si>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</si>
  <si>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</si>
  <si>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</si>
  <si>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</si>
  <si>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</si>
  <si>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</si>
  <si>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</si>
  <si>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</si>
  <si>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</si>
  <si>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</si>
  <si>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</si>
  <si>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</si>
  <si>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</si>
  <si>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</si>
  <si>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</si>
  <si>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</si>
  <si>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</si>
  <si>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</si>
  <si>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</si>
  <si>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</si>
  <si>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</si>
  <si>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</si>
  <si>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</si>
  <si>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</si>
  <si>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</si>
  <si>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</si>
  <si>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</si>
  <si>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</si>
  <si>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</si>
  <si>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</si>
  <si>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</si>
  <si>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</si>
  <si>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</si>
  <si>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</si>
  <si>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</si>
  <si>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</si>
  <si>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</si>
  <si>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</si>
  <si>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</si>
  <si>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</si>
  <si>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</si>
  <si>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</si>
  <si>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</si>
  <si>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</si>
  <si>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</si>
  <si>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</si>
  <si>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</si>
  <si>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</si>
  <si>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</si>
  <si>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</si>
  <si>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</si>
  <si>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</si>
  <si>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</si>
  <si>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</si>
  <si>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</si>
  <si>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</si>
  <si>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</si>
  <si>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</si>
  <si>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</si>
  <si>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</si>
  <si>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</si>
  <si>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</si>
  <si>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</si>
  <si>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</si>
  <si>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</si>
  <si>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</si>
  <si>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</si>
  <si>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</si>
  <si>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</si>
  <si>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</si>
  <si>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</si>
  <si>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</si>
  <si>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</si>
  <si>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</si>
  <si>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</si>
  <si>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</si>
  <si>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</si>
  <si>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</si>
  <si>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</si>
  <si>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</si>
  <si>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</si>
  <si>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</si>
  <si>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</si>
  <si>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</si>
  <si>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</si>
  <si>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</si>
  <si>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</si>
  <si>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</si>
  <si>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</si>
  <si>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</si>
  <si>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</si>
  <si>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</si>
  <si>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</si>
  <si>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</si>
  <si>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</si>
  <si>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</si>
  <si>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</si>
  <si>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</si>
  <si>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</si>
  <si>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</si>
  <si>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</si>
  <si>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</si>
  <si>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</si>
  <si>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</si>
  <si>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</si>
  <si>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</si>
  <si>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</si>
  <si>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</si>
  <si>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</si>
  <si>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</si>
  <si>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</si>
  <si>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</si>
  <si>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</si>
  <si>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</si>
  <si>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</si>
  <si>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</si>
  <si>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</si>
  <si>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</si>
  <si>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</si>
  <si>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</si>
  <si>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</si>
  <si>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</si>
  <si>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</si>
  <si>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</si>
  <si>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</si>
  <si>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</si>
  <si>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</si>
  <si>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</si>
  <si>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</si>
  <si>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</si>
  <si>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</si>
  <si>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</si>
  <si>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</si>
  <si>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</si>
  <si>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</si>
  <si>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</si>
  <si>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</si>
  <si>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</si>
  <si>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</si>
  <si>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</si>
  <si>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</si>
  <si>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</si>
  <si>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</si>
  <si>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</si>
  <si>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</si>
  <si>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</si>
  <si>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</si>
  <si>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</si>
  <si>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</si>
  <si>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</si>
  <si>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</si>
  <si>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</si>
  <si>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</si>
  <si>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</si>
  <si>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</si>
  <si>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</si>
  <si>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</si>
  <si>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</si>
  <si>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</si>
  <si>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</si>
  <si>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</si>
  <si>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</si>
  <si>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</si>
  <si>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</si>
  <si>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</si>
  <si>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</si>
  <si>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</si>
  <si>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</si>
  <si>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</si>
  <si>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</si>
  <si>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</si>
  <si>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</si>
  <si>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</si>
  <si>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</si>
  <si>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</si>
  <si>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</si>
  <si>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</si>
  <si>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</si>
  <si>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</si>
  <si>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</si>
  <si>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</si>
  <si>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</si>
  <si>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</si>
  <si>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</si>
  <si>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</si>
  <si>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</si>
  <si>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</si>
  <si>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</si>
  <si>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</si>
  <si>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</si>
  <si>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</si>
  <si>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</si>
  <si>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</si>
  <si>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</si>
  <si>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</si>
  <si>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</si>
  <si>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</si>
  <si>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</si>
  <si>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</si>
  <si>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</si>
  <si>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</si>
  <si>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</si>
  <si>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</si>
  <si>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</si>
  <si>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</si>
  <si>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</si>
  <si>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</si>
  <si>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</si>
  <si>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</si>
  <si>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</si>
  <si>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</si>
  <si>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</si>
  <si>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</si>
  <si>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</si>
  <si>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</si>
  <si>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</si>
  <si>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</si>
  <si>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</si>
  <si>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</si>
  <si>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</si>
  <si>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</si>
  <si>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</si>
  <si>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</si>
  <si>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</si>
  <si>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</si>
  <si>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</si>
  <si>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</si>
  <si>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</si>
  <si>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</si>
  <si>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</si>
  <si>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</si>
  <si>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</si>
  <si>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</si>
  <si>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</si>
  <si>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</si>
  <si>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</si>
  <si>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</si>
  <si>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</si>
  <si>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</si>
  <si>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</si>
  <si>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</si>
  <si>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</si>
  <si>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</si>
  <si>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</si>
  <si>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</si>
  <si>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</si>
  <si>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</si>
  <si>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</si>
  <si>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</si>
  <si>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</si>
  <si>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</si>
  <si>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</si>
  <si>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</si>
  <si>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</si>
  <si>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</si>
  <si>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</si>
  <si>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</si>
  <si>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</si>
  <si>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</si>
  <si>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</si>
  <si>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</si>
  <si>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</si>
  <si>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</si>
  <si>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</si>
  <si>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</si>
  <si>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</si>
  <si>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</si>
  <si>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</si>
  <si>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</si>
  <si>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</si>
  <si>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</si>
  <si>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</si>
  <si>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</si>
  <si>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</si>
  <si>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</si>
  <si>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</si>
  <si>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</si>
  <si>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</si>
  <si>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</si>
  <si>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</si>
  <si>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</si>
  <si>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</si>
  <si>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</si>
  <si>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</si>
  <si>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</si>
  <si>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</si>
  <si>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</si>
  <si>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</si>
  <si>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</si>
  <si>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</si>
  <si>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</si>
  <si>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</si>
  <si>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</si>
  <si>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</si>
  <si>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</si>
  <si>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</si>
  <si>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</si>
  <si>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</si>
  <si>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</si>
  <si>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</si>
  <si>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</si>
  <si>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</si>
  <si>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</si>
  <si>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</si>
  <si>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</si>
  <si>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</si>
  <si>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</si>
  <si>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</si>
  <si>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</si>
  <si>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</si>
  <si>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</si>
  <si>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</si>
  <si>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</si>
  <si>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</si>
  <si>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</si>
  <si>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</si>
  <si>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</si>
  <si>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</si>
  <si>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</si>
  <si>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</si>
  <si>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</si>
  <si>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</si>
  <si>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</si>
  <si>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</si>
  <si>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</si>
  <si>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</si>
  <si>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</si>
  <si>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</si>
  <si>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</si>
  <si>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</si>
  <si>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</si>
  <si>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</si>
  <si>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</si>
  <si>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</si>
  <si>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</si>
  <si>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</si>
  <si>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</si>
  <si>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</si>
  <si>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</si>
  <si>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</si>
  <si>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</si>
  <si>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</si>
  <si>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</si>
  <si>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</si>
  <si>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</si>
  <si>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</si>
  <si>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</si>
  <si>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</si>
  <si>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</si>
  <si>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</si>
  <si>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</si>
  <si>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</si>
  <si>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</si>
  <si>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</si>
  <si>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</si>
  <si>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</si>
  <si>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</si>
  <si>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</si>
  <si>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</si>
  <si>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</si>
  <si>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</si>
  <si>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</si>
  <si>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</si>
  <si>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</si>
  <si>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</si>
  <si>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</si>
  <si>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</si>
  <si>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</si>
  <si>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</si>
  <si>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</si>
  <si>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</si>
  <si>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</si>
  <si>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</si>
  <si>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</si>
  <si>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</si>
  <si>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</si>
  <si>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</si>
  <si>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</si>
  <si>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</si>
  <si>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</si>
  <si>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</si>
  <si>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</si>
  <si>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</si>
  <si>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</si>
  <si>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</si>
  <si>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</si>
  <si>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</si>
  <si>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</si>
  <si>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</si>
  <si>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</si>
  <si>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</si>
  <si>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</si>
  <si>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</si>
  <si>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</si>
  <si>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</si>
  <si>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</si>
  <si>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</si>
  <si>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</si>
  <si>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</si>
  <si>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</si>
  <si>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</si>
  <si>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</si>
  <si>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</si>
  <si>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</si>
  <si>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</si>
  <si>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</si>
  <si>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</si>
  <si>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</si>
  <si>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</si>
  <si>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</si>
  <si>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</si>
  <si>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</si>
  <si>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</si>
  <si>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</si>
  <si>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</si>
  <si>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</si>
  <si>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</si>
  <si>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</si>
  <si>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</si>
  <si>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</si>
  <si>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</si>
  <si>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</si>
  <si>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</si>
  <si>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</si>
  <si>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</si>
  <si>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</si>
  <si>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</si>
  <si>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</si>
  <si>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</si>
  <si>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</si>
  <si>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</si>
  <si>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</si>
  <si>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</si>
  <si>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</si>
  <si>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</si>
  <si>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</si>
  <si>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</si>
  <si>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</si>
  <si>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</si>
  <si>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</si>
  <si>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</si>
  <si>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</si>
  <si>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</si>
  <si>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</si>
  <si>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</si>
  <si>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</si>
  <si>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</si>
  <si>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</si>
  <si>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</si>
  <si>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</si>
  <si>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</si>
  <si>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</si>
  <si>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</si>
  <si>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</si>
  <si>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</si>
  <si>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</si>
  <si>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</si>
  <si>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</si>
  <si>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</si>
  <si>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</si>
  <si>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</si>
  <si>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</si>
  <si>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</si>
  <si>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</si>
  <si>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</si>
  <si>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</si>
  <si>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</si>
  <si>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</si>
  <si>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</si>
  <si>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</si>
  <si>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</si>
  <si>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</si>
  <si>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</si>
  <si>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</si>
  <si>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</si>
  <si>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</si>
  <si>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</si>
  <si>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</si>
  <si>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</si>
  <si>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</si>
  <si>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</si>
  <si>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</si>
  <si>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</si>
  <si>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</si>
  <si>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</si>
  <si>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</si>
  <si>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</si>
  <si>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</si>
  <si>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</si>
  <si>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</si>
  <si>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</si>
  <si>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</si>
  <si>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</si>
  <si>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</si>
  <si>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</si>
  <si>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</si>
  <si>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</si>
  <si>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</si>
  <si>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</si>
  <si>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</si>
  <si>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</si>
  <si>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</si>
  <si>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</si>
  <si>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</si>
  <si>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</si>
  <si>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</si>
  <si>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</si>
  <si>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</si>
  <si>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</si>
  <si>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</si>
  <si>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</si>
  <si>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</si>
  <si>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</si>
  <si>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</si>
  <si>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</si>
  <si>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</si>
  <si>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</si>
  <si>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</si>
  <si>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</si>
  <si>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</si>
  <si>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</si>
  <si>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</si>
  <si>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</si>
  <si>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</si>
  <si>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</si>
  <si>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</si>
  <si>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</si>
  <si>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</si>
  <si>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</si>
  <si>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</si>
  <si>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</si>
  <si>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</si>
  <si>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</si>
  <si>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</si>
  <si>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</si>
  <si>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</si>
  <si>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</si>
  <si>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</si>
  <si>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</si>
  <si>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</si>
  <si>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</si>
  <si>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</si>
  <si>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</si>
  <si>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</si>
  <si>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</si>
  <si>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</si>
  <si>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</si>
  <si>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</si>
  <si>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</si>
  <si>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</si>
  <si>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</si>
  <si>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</si>
  <si>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</si>
  <si>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</si>
  <si>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</si>
  <si>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</si>
  <si>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</si>
  <si>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</si>
  <si>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</si>
  <si>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</si>
  <si>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</si>
  <si>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</si>
  <si>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</si>
  <si>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</si>
  <si>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</si>
  <si>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</si>
  <si>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</si>
  <si>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</si>
  <si>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</si>
  <si>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</si>
  <si>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</si>
  <si>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</si>
  <si>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</si>
  <si>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</si>
  <si>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</si>
  <si>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</si>
  <si>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</si>
  <si>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</si>
  <si>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</si>
  <si>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</si>
  <si>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</si>
  <si>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</si>
  <si>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</si>
  <si>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</si>
  <si>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</si>
  <si>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</si>
  <si>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</si>
  <si>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</si>
  <si>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</si>
  <si>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</si>
  <si>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</si>
  <si>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</si>
  <si>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</si>
  <si>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</si>
  <si>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</si>
  <si>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</si>
  <si>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</si>
  <si>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</si>
  <si>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</si>
  <si>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</si>
  <si>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</si>
  <si>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</si>
  <si>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</si>
  <si>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</si>
  <si>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</si>
  <si>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</si>
  <si>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</si>
  <si>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</si>
  <si>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</si>
  <si>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</si>
  <si>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</si>
  <si>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</si>
  <si>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</si>
  <si>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</si>
  <si>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</si>
  <si>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</si>
  <si>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</si>
  <si>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</si>
  <si>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</si>
  <si>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</si>
  <si>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</si>
  <si>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</si>
  <si>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</si>
  <si>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</si>
  <si>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</si>
  <si>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</si>
  <si>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</si>
  <si>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</si>
  <si>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</si>
  <si>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</si>
  <si>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</si>
  <si>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</si>
  <si>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</si>
  <si>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</si>
  <si>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</si>
  <si>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</si>
  <si>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</si>
  <si>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</si>
  <si>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</si>
  <si>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</si>
  <si>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</si>
  <si>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</si>
  <si>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</si>
  <si>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</si>
  <si>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</si>
  <si>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</si>
  <si>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</si>
  <si>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</si>
  <si>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</si>
  <si>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</si>
  <si>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</si>
  <si>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</si>
  <si>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</si>
  <si>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</si>
  <si>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</si>
  <si>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</si>
  <si>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</si>
  <si>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</si>
  <si>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</si>
  <si>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</si>
  <si>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</si>
  <si>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</si>
  <si>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</si>
  <si>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</si>
  <si>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</si>
  <si>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</si>
  <si>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</si>
  <si>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</si>
  <si>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</si>
  <si>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</si>
  <si>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</si>
  <si>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</si>
  <si>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</si>
  <si>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</si>
  <si>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</si>
  <si>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</si>
  <si>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</si>
  <si>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</si>
  <si>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</si>
  <si>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</si>
  <si>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</si>
  <si>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</si>
  <si>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</si>
  <si>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</si>
  <si>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</si>
  <si>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</si>
  <si>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</si>
  <si>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</si>
  <si>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</si>
  <si>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</si>
  <si>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</si>
  <si>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</si>
  <si>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</si>
  <si>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</si>
  <si>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</si>
  <si>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</si>
  <si>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</si>
  <si>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</si>
  <si>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</si>
  <si>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</si>
  <si>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</si>
  <si>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</si>
  <si>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</si>
  <si>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</si>
  <si>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</si>
  <si>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</si>
  <si>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</si>
  <si>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</si>
  <si>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</si>
  <si>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</si>
  <si>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</si>
  <si>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</si>
  <si>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</si>
  <si>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</si>
  <si>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</si>
  <si>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</si>
  <si>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</si>
  <si>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</si>
  <si>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</si>
  <si>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</si>
  <si>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</si>
  <si>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</si>
  <si>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</si>
  <si>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</si>
  <si>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</si>
  <si>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</si>
  <si>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</si>
  <si>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</si>
  <si>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</si>
  <si>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</si>
  <si>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</si>
  <si>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</si>
  <si>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</si>
  <si>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</si>
  <si>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</si>
  <si>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</si>
  <si>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</si>
  <si>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</si>
  <si>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</si>
  <si>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</si>
  <si>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</si>
  <si>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</si>
  <si>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</si>
  <si>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</si>
  <si>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</si>
  <si>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</si>
  <si>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</si>
  <si>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</si>
  <si>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</si>
  <si>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</si>
  <si>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</si>
  <si>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</si>
  <si>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</si>
  <si>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</si>
  <si>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</si>
  <si>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</si>
  <si>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</si>
  <si>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</si>
  <si>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</si>
  <si>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</si>
  <si>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</si>
  <si>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</si>
  <si>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</si>
  <si>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</si>
  <si>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</si>
  <si>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</si>
  <si>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</si>
  <si>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</si>
  <si>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</si>
  <si>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</si>
  <si>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</si>
  <si>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</si>
  <si>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</si>
  <si>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</si>
  <si>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</si>
  <si>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</si>
  <si>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</si>
  <si>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</si>
  <si>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</si>
  <si>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</si>
  <si>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</si>
  <si>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</si>
  <si>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</si>
  <si>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</si>
  <si>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</si>
  <si>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</si>
  <si>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</si>
  <si>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</si>
  <si>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</si>
  <si>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</si>
  <si>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</si>
  <si>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</si>
  <si>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</si>
  <si>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</si>
  <si>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</si>
  <si>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</si>
  <si>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</si>
  <si>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</si>
  <si>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</si>
  <si>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</si>
  <si>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</si>
  <si>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</si>
  <si>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</si>
  <si>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</si>
  <si>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</si>
  <si>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</si>
  <si>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</si>
  <si>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</si>
  <si>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</si>
  <si>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</si>
  <si>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</si>
  <si>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</si>
  <si>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</si>
  <si>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</si>
  <si>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</si>
  <si>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</si>
  <si>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</si>
  <si>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</si>
  <si>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</si>
  <si>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</si>
  <si>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</si>
  <si>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</si>
  <si>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</si>
  <si>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</si>
  <si>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</si>
  <si>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</si>
  <si>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</si>
  <si>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</si>
  <si>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</si>
  <si>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</si>
  <si>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</si>
  <si>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</si>
  <si>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</si>
  <si>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</si>
  <si>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</si>
  <si>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</si>
  <si>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</si>
  <si>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</si>
  <si>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</si>
  <si>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</si>
  <si>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</si>
  <si>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</si>
  <si>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</si>
  <si>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</si>
  <si>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</si>
  <si>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</si>
  <si>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</si>
  <si>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</si>
  <si>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</si>
  <si>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</si>
  <si>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</si>
  <si>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</si>
  <si>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</si>
  <si>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</si>
  <si>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</si>
  <si>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</si>
  <si>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</si>
  <si>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</si>
  <si>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</si>
  <si>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</si>
  <si>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</si>
  <si>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</si>
  <si>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</si>
  <si>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</si>
  <si>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</si>
  <si>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</si>
  <si>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</si>
  <si>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</si>
  <si>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</si>
  <si>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</si>
  <si>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</si>
  <si>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</si>
  <si>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</si>
  <si>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</si>
  <si>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</si>
  <si>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</si>
  <si>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</si>
  <si>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</si>
  <si>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</si>
  <si>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</si>
  <si>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</si>
  <si>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</si>
  <si>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</si>
  <si>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</si>
  <si>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</si>
  <si>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</si>
  <si>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</si>
  <si>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</si>
  <si>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</si>
  <si>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</si>
  <si>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</si>
  <si>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</si>
  <si>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</si>
  <si>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</si>
  <si>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</si>
  <si>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</si>
  <si>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</si>
  <si>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</si>
  <si>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</si>
  <si>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</si>
  <si>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</si>
  <si>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</si>
  <si>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</si>
  <si>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</si>
  <si>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</si>
  <si>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</si>
  <si>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</si>
  <si>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</si>
  <si>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</si>
  <si>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</si>
  <si>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</si>
  <si>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</si>
  <si>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</si>
  <si>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</si>
  <si>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</si>
  <si>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</si>
  <si>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</si>
  <si>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</si>
  <si>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</si>
  <si>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</si>
  <si>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</si>
  <si>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</si>
  <si>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</si>
  <si>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</si>
  <si>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</si>
  <si>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</si>
  <si>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</si>
  <si>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</si>
  <si>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</si>
  <si>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</si>
  <si>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</si>
  <si>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</si>
  <si>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</si>
  <si>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</si>
  <si>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</si>
  <si>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</si>
  <si>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</si>
  <si>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</si>
  <si>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</si>
  <si>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</si>
  <si>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</si>
  <si>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</si>
  <si>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</si>
  <si>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</si>
  <si>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</si>
  <si>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</si>
  <si>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</si>
  <si>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</si>
  <si>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</si>
  <si>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</si>
  <si>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</si>
  <si>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</si>
  <si>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</si>
  <si>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</si>
  <si>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</si>
  <si>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</si>
  <si>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</si>
  <si>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</si>
  <si>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</si>
  <si>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</si>
  <si>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</si>
  <si>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</si>
  <si>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</si>
  <si>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</si>
  <si>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</si>
  <si>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</si>
  <si>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</si>
  <si>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</si>
  <si>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</si>
  <si>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</si>
  <si>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</si>
  <si>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</si>
  <si>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</si>
  <si>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</si>
  <si>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</si>
  <si>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</si>
  <si>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</si>
  <si>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</si>
  <si>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</si>
  <si>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</si>
  <si>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</si>
  <si>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</si>
  <si>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</si>
  <si>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</si>
  <si>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</si>
  <si>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</si>
  <si>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</si>
  <si>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</si>
  <si>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</si>
  <si>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</si>
  <si>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</si>
  <si>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</si>
  <si>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</si>
  <si>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</si>
  <si>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</si>
  <si>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</si>
  <si>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</si>
  <si>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</si>
  <si>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</si>
  <si>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</si>
  <si>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</si>
  <si>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</si>
  <si>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</si>
  <si>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</si>
  <si>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</si>
  <si>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</si>
  <si>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</si>
  <si>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</si>
  <si>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</si>
  <si>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</si>
  <si>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</si>
  <si>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</si>
  <si>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</si>
  <si>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</si>
  <si>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</si>
  <si>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</si>
  <si>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</si>
  <si>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</si>
  <si>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</si>
  <si>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</si>
  <si>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</si>
  <si>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</si>
  <si>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</si>
  <si>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</si>
  <si>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</si>
  <si>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</si>
  <si>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</si>
  <si>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</si>
  <si>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</si>
  <si>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</si>
  <si>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</si>
  <si>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</si>
  <si>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</si>
  <si>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</si>
  <si>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</si>
  <si>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</si>
  <si>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</si>
  <si>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</si>
  <si>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</si>
  <si>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</si>
  <si>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</si>
  <si>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</si>
  <si>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</si>
  <si>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</si>
  <si>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</si>
  <si>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</si>
  <si>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</si>
  <si>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</si>
  <si>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</si>
  <si>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</si>
  <si>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</si>
  <si>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</si>
  <si>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</si>
  <si>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</si>
  <si>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</si>
  <si>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</si>
  <si>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</si>
  <si>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</si>
  <si>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</si>
  <si>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</si>
  <si>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</si>
  <si>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</si>
  <si>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</si>
  <si>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</si>
  <si>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</si>
  <si>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</si>
  <si>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</si>
  <si>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</si>
  <si>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</si>
  <si>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</si>
  <si>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</si>
  <si>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</si>
  <si>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</si>
  <si>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</si>
  <si>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</si>
  <si>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</si>
  <si>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</si>
  <si>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</si>
  <si>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</si>
  <si>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</si>
  <si>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</si>
  <si>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</si>
  <si>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</si>
  <si>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</si>
  <si>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</si>
  <si>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</si>
  <si>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</si>
  <si>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</si>
  <si>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</si>
  <si>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</si>
  <si>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</si>
  <si>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</si>
  <si>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</si>
  <si>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</si>
  <si>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</si>
  <si>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</si>
  <si>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</si>
  <si>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</si>
  <si>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</si>
  <si>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</si>
  <si>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</si>
  <si>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</si>
  <si>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</si>
  <si>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</si>
  <si>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</si>
  <si>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</si>
  <si>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</si>
  <si>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</si>
  <si>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</si>
  <si>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</si>
  <si>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</si>
  <si>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</si>
  <si>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</si>
  <si>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</si>
  <si>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</si>
  <si>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</si>
  <si>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</si>
  <si>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</si>
  <si>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</si>
  <si>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</si>
  <si>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</si>
  <si>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</si>
  <si>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</si>
  <si>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</si>
  <si>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</si>
  <si>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</si>
  <si>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</si>
  <si>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</si>
  <si>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</si>
  <si>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</si>
  <si>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</si>
  <si>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</si>
  <si>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</si>
  <si>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</si>
  <si>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</si>
  <si>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</si>
  <si>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</si>
  <si>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</si>
  <si>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</si>
  <si>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</si>
  <si>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</si>
  <si>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</si>
  <si>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</si>
  <si>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</si>
  <si>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</si>
  <si>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</si>
  <si>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</si>
  <si>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</si>
  <si>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</si>
  <si>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</si>
  <si>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</si>
  <si>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</si>
  <si>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</si>
  <si>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</si>
  <si>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</si>
  <si>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</si>
  <si>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</si>
  <si>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</si>
  <si>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</si>
  <si>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</si>
  <si>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</si>
  <si>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</si>
  <si>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</si>
  <si>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</si>
  <si>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</si>
  <si>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</si>
  <si>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</si>
  <si>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</si>
  <si>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</si>
  <si>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</si>
  <si>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</si>
  <si>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</si>
  <si>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</si>
  <si>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</si>
  <si>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</si>
  <si>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</si>
  <si>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</si>
  <si>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</si>
  <si>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</si>
  <si>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</si>
  <si>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</si>
  <si>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</si>
  <si>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</si>
  <si>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</si>
  <si>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</si>
  <si>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</si>
  <si>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</si>
  <si>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</si>
  <si>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</si>
  <si>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</si>
  <si>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</si>
  <si>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</si>
  <si>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</si>
  <si>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</si>
  <si>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</si>
  <si>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</si>
  <si>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</si>
  <si>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</si>
  <si>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</si>
  <si>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</si>
  <si>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</si>
  <si>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</si>
  <si>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</si>
  <si>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</si>
  <si>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</si>
  <si>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</si>
  <si>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</si>
  <si>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</si>
  <si>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</si>
  <si>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</si>
  <si>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</si>
  <si>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</si>
  <si>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</si>
  <si>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</si>
  <si>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</si>
  <si>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</si>
  <si>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</si>
  <si>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</si>
  <si>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</si>
  <si>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</si>
  <si>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</si>
  <si>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</si>
  <si>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</si>
  <si>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</si>
  <si>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</si>
  <si>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</si>
  <si>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</si>
  <si>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</si>
  <si>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</si>
  <si>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</si>
  <si>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</si>
  <si>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</si>
  <si>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</si>
  <si>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</si>
  <si>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</si>
  <si>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</si>
  <si>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</si>
  <si>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</si>
  <si>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</si>
  <si>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</si>
  <si>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</si>
  <si>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</si>
  <si>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</si>
  <si>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</si>
  <si>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</si>
  <si>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</si>
  <si>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</si>
  <si>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</si>
  <si>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</si>
  <si>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</si>
  <si>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</si>
  <si>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</si>
  <si>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</si>
  <si>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</si>
  <si>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</si>
  <si>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</si>
  <si>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</si>
  <si>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</si>
  <si>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</si>
  <si>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</si>
  <si>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</si>
  <si>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</si>
  <si>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</si>
  <si>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</si>
  <si>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</si>
  <si>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</si>
  <si>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</si>
  <si>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</si>
  <si>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</si>
  <si>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</si>
  <si>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</si>
  <si>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</si>
  <si>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</si>
  <si>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</si>
  <si>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</si>
  <si>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</si>
  <si>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</si>
  <si>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</si>
  <si>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</si>
  <si>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</si>
  <si>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</si>
  <si>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</si>
  <si>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</si>
  <si>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</si>
  <si>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</si>
  <si>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</si>
  <si>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</si>
  <si>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</si>
  <si>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</si>
  <si>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</si>
  <si>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</si>
  <si>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</si>
  <si>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</si>
  <si>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</si>
  <si>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</si>
  <si>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</si>
  <si>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</si>
  <si>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</si>
  <si>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</si>
  <si>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</si>
  <si>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</si>
  <si>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</si>
  <si>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</si>
  <si>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</si>
  <si>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</si>
  <si>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</si>
  <si>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</si>
  <si>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</si>
  <si>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</si>
  <si>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</si>
  <si>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</si>
  <si>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</si>
  <si>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</si>
  <si>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</si>
  <si>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</si>
  <si>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</si>
  <si>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</si>
  <si>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</si>
  <si>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</si>
  <si>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</si>
  <si>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</si>
  <si>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</si>
  <si>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</si>
  <si>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</si>
  <si>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</si>
  <si>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</si>
  <si>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</si>
  <si>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</si>
  <si>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</si>
  <si>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</si>
  <si>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</si>
  <si>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</si>
  <si>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</si>
  <si>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</si>
  <si>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</si>
  <si>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</si>
  <si>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</si>
  <si>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</si>
  <si>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</si>
  <si>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</si>
  <si>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</si>
  <si>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</si>
  <si>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</si>
  <si>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</si>
  <si>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</si>
  <si>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</si>
  <si>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</si>
  <si>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</si>
  <si>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</si>
  <si>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</si>
  <si>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</si>
  <si>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</si>
  <si>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</si>
  <si>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</si>
  <si>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</si>
  <si>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</si>
  <si>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</si>
  <si>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</si>
  <si>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</si>
  <si>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</si>
  <si>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</si>
  <si>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</si>
  <si>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</si>
  <si>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</si>
  <si>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</si>
  <si>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</si>
  <si>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</si>
  <si>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</si>
  <si>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</si>
  <si>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</si>
  <si>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</si>
  <si>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</si>
  <si>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</si>
  <si>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</si>
  <si>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</si>
  <si>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</si>
  <si>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</si>
  <si>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</si>
  <si>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</si>
  <si>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</si>
  <si>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</si>
  <si>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</si>
  <si>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</si>
  <si>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</si>
  <si>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</si>
  <si>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</si>
  <si>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</si>
  <si>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</si>
  <si>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</si>
  <si>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</si>
  <si>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</si>
  <si>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</si>
  <si>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</si>
  <si>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</si>
  <si>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</si>
  <si>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</si>
  <si>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</si>
  <si>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</si>
  <si>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</si>
  <si>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</si>
  <si>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</si>
  <si>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</si>
  <si>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</si>
  <si>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</si>
  <si>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</si>
  <si>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</si>
  <si>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</si>
  <si>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</si>
  <si>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</si>
  <si>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</si>
  <si>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</si>
  <si>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</si>
  <si>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</si>
  <si>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</si>
  <si>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</si>
  <si>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</si>
  <si>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</si>
  <si>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</si>
  <si>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</si>
  <si>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</si>
  <si>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</si>
  <si>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</si>
  <si>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</si>
  <si>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</si>
  <si>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</si>
  <si>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</si>
  <si>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</si>
  <si>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</si>
  <si>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</si>
  <si>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</si>
  <si>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</si>
  <si>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</si>
  <si>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</si>
  <si>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</si>
  <si>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</si>
  <si>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</si>
  <si>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</si>
  <si>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</si>
  <si>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</si>
  <si>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</si>
  <si>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</si>
  <si>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</si>
  <si>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</si>
  <si>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</si>
  <si>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</si>
  <si>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</si>
  <si>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</si>
  <si>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</si>
  <si>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</si>
  <si>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</si>
  <si>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</si>
  <si>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</si>
  <si>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</si>
  <si>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</si>
  <si>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</si>
  <si>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</si>
  <si>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</si>
  <si>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</si>
  <si>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</si>
  <si>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</si>
  <si>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</si>
  <si>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</si>
  <si>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</si>
  <si>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</si>
  <si>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</si>
  <si>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</si>
  <si>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</si>
  <si>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</si>
  <si>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</si>
  <si>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</si>
  <si>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</si>
  <si>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</si>
  <si>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</si>
  <si>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</si>
  <si>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</si>
  <si>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</si>
  <si>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</si>
  <si>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</si>
  <si>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</si>
  <si>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</si>
  <si>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</si>
  <si>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</si>
  <si>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</si>
  <si>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</si>
  <si>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</si>
  <si>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</si>
  <si>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</si>
  <si>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</si>
  <si>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</si>
  <si>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</si>
  <si>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</si>
  <si>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</si>
  <si>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</si>
  <si>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</si>
  <si>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</si>
  <si>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</si>
  <si>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</si>
  <si>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</si>
  <si>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</si>
  <si>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</si>
  <si>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</si>
  <si>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</si>
  <si>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</si>
  <si>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</si>
  <si>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</si>
  <si>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</si>
  <si>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</si>
  <si>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</si>
  <si>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</si>
  <si>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</si>
  <si>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</si>
  <si>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</si>
  <si>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</si>
  <si>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</si>
  <si>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</si>
  <si>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</si>
  <si>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</si>
  <si>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</si>
  <si>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</si>
  <si>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</si>
  <si>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</si>
  <si>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</si>
  <si>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</si>
  <si>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</si>
  <si>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</si>
  <si>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</si>
  <si>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</si>
  <si>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</si>
  <si>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</si>
  <si>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</si>
  <si>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</si>
  <si>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</si>
  <si>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</si>
  <si>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</si>
  <si>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</si>
  <si>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</si>
  <si>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</si>
  <si>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</si>
  <si>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</si>
  <si>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</si>
  <si>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</si>
  <si>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</si>
  <si>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</si>
  <si>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</si>
  <si>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</si>
  <si>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</si>
  <si>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</si>
  <si>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</si>
  <si>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</si>
  <si>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</si>
  <si>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</si>
  <si>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</si>
  <si>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</si>
  <si>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</si>
  <si>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</si>
  <si>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</si>
  <si>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</si>
  <si>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</si>
  <si>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</si>
  <si>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</si>
  <si>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</si>
  <si>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</si>
  <si>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</si>
  <si>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</si>
  <si>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</si>
  <si>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</si>
  <si>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</si>
  <si>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</si>
  <si>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</si>
  <si>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</si>
  <si>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</si>
  <si>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</si>
  <si>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</si>
  <si>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</si>
  <si>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</si>
  <si>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</si>
  <si>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</si>
  <si>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</si>
  <si>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</si>
  <si>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</si>
  <si>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</si>
  <si>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</si>
  <si>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</si>
  <si>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</si>
  <si>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</si>
  <si>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</si>
  <si>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</si>
  <si>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</si>
  <si>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</si>
  <si>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</si>
  <si>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</si>
  <si>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</si>
  <si>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</si>
  <si>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</si>
  <si>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</si>
  <si>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</si>
  <si>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</si>
  <si>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</si>
  <si>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</si>
  <si>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</si>
  <si>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</si>
  <si>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</si>
  <si>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</si>
  <si>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</si>
  <si>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</si>
  <si>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</si>
  <si>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</si>
  <si>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</si>
  <si>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</si>
  <si>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</si>
  <si>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</si>
  <si>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</si>
  <si>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</si>
  <si>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</si>
  <si>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</si>
  <si>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</si>
  <si>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</si>
  <si>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</si>
  <si>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</si>
  <si>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</si>
  <si>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</si>
  <si>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</si>
  <si>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</si>
  <si>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</si>
  <si>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</si>
  <si>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</si>
  <si>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</si>
  <si>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</si>
  <si>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</si>
  <si>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</si>
  <si>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</si>
  <si>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</si>
  <si>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</si>
  <si>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</si>
  <si>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</si>
  <si>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</si>
  <si>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</si>
  <si>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</si>
  <si>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</si>
  <si>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</si>
  <si>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</si>
  <si>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</si>
  <si>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</si>
  <si>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</si>
  <si>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</si>
  <si>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</si>
  <si>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</si>
  <si>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</si>
  <si>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</si>
  <si>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</si>
  <si>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</si>
  <si>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</si>
  <si>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</si>
  <si>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</si>
  <si>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</si>
  <si>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</si>
  <si>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</si>
  <si>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</si>
  <si>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</si>
  <si>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</si>
  <si>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</si>
  <si>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</si>
  <si>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</si>
  <si>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</si>
  <si>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</si>
  <si>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</si>
  <si>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</si>
  <si>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</si>
  <si>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</si>
  <si>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</si>
  <si>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</si>
  <si>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</si>
  <si>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</si>
  <si>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</si>
  <si>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</si>
  <si>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</si>
  <si>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</si>
  <si>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</si>
  <si>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</si>
  <si>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</si>
  <si>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</si>
  <si>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</si>
  <si>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</si>
  <si>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</si>
  <si>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</si>
  <si>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</si>
  <si>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</si>
  <si>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</si>
  <si>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</si>
  <si>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</si>
  <si>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</si>
  <si>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</si>
  <si>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</si>
  <si>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</si>
  <si>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</si>
  <si>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</si>
  <si>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</si>
  <si>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</si>
  <si>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</si>
  <si>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</si>
  <si>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</si>
  <si>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</si>
  <si>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</si>
  <si>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</si>
  <si>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</si>
  <si>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</si>
  <si>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</si>
  <si>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</si>
  <si>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</si>
  <si>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</si>
  <si>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</si>
  <si>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</si>
  <si>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</si>
  <si>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</si>
  <si>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</si>
  <si>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</si>
  <si>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</si>
  <si>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</si>
  <si>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</si>
  <si>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</si>
  <si>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</si>
  <si>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</si>
  <si>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</si>
  <si>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</si>
  <si>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</si>
  <si>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</si>
  <si>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</si>
  <si>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</si>
  <si>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</si>
  <si>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</si>
  <si>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</si>
  <si>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</si>
  <si>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</si>
  <si>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</si>
  <si>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</si>
  <si>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</si>
  <si>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</si>
  <si>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</si>
  <si>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</si>
  <si>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</si>
  <si>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</si>
  <si>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</si>
  <si>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</si>
  <si>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</si>
  <si>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</si>
  <si>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</si>
  <si>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</si>
  <si>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</si>
  <si>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</si>
  <si>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</si>
  <si>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</si>
  <si>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</si>
  <si>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</si>
  <si>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</si>
  <si>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</si>
  <si>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</si>
  <si>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</si>
  <si>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</si>
  <si>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</si>
  <si>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</si>
  <si>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</si>
  <si>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</si>
  <si>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</si>
  <si>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</si>
  <si>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</si>
  <si>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</si>
  <si>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</si>
  <si>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</si>
  <si>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</si>
  <si>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</si>
  <si>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</si>
  <si>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</si>
  <si>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</si>
  <si>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</si>
  <si>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</si>
  <si>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</si>
  <si>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</si>
  <si>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</si>
  <si>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</si>
  <si>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</si>
  <si>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</si>
  <si>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</si>
  <si>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</si>
  <si>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</si>
  <si>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</si>
  <si>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</si>
  <si>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</si>
  <si>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</si>
  <si>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</si>
  <si>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</si>
  <si>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</si>
  <si>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</si>
  <si>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</si>
  <si>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</si>
  <si>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</si>
  <si>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</si>
  <si>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</si>
  <si>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</si>
  <si>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</si>
  <si>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</si>
  <si>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</si>
  <si>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</si>
  <si>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</si>
  <si>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</si>
  <si>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</si>
  <si>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</si>
  <si>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</si>
  <si>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</si>
  <si>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</si>
  <si>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</si>
  <si>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</si>
  <si>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</si>
  <si>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</si>
  <si>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</si>
  <si>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</si>
  <si>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</si>
  <si>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</si>
  <si>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</si>
  <si>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</si>
  <si>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</si>
  <si>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</si>
  <si>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</si>
  <si>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</si>
  <si>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</si>
  <si>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</si>
  <si>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</si>
  <si>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</si>
  <si>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</si>
  <si>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</si>
  <si>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</si>
  <si>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</si>
  <si>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</si>
  <si>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</si>
  <si>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</si>
  <si>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</si>
  <si>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</si>
  <si>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</si>
  <si>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</si>
  <si>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</si>
  <si>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</si>
  <si>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</si>
  <si>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</si>
  <si>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</si>
  <si>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</si>
  <si>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</si>
  <si>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</si>
  <si>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</si>
  <si>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</si>
  <si>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</si>
  <si>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</si>
  <si>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</si>
  <si>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</si>
  <si>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</si>
  <si>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</si>
  <si>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</si>
  <si>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</si>
  <si>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</si>
  <si>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</si>
  <si>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</si>
  <si>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</si>
  <si>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</si>
  <si>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</si>
  <si>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</si>
  <si>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</si>
  <si>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</si>
  <si>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</si>
  <si>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</si>
  <si>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</si>
  <si>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</si>
  <si>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</si>
  <si>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</si>
  <si>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</si>
  <si>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</si>
  <si>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</si>
  <si>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</si>
  <si>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</si>
  <si>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</si>
  <si>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</si>
  <si>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</si>
  <si>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</si>
  <si>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</si>
  <si>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</si>
  <si>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</si>
  <si>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</si>
  <si>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</si>
  <si>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</si>
  <si>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</si>
  <si>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</si>
  <si>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</si>
  <si>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</si>
  <si>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</si>
  <si>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</si>
  <si>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</si>
  <si>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</si>
  <si>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</si>
  <si>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</si>
  <si>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</si>
  <si>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</si>
  <si>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</si>
  <si>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</si>
  <si>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</si>
  <si>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</si>
  <si>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</si>
  <si>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</si>
  <si>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</si>
  <si>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</si>
  <si>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</si>
  <si>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</si>
  <si>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</si>
  <si>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</si>
  <si>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</si>
  <si>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</si>
  <si>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</si>
  <si>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</si>
  <si>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</si>
  <si>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</si>
  <si>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</si>
  <si>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</si>
  <si>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</si>
  <si>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</si>
  <si>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</si>
  <si>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</si>
  <si>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</si>
  <si>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</si>
  <si>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</si>
  <si>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</si>
  <si>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</si>
  <si>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</si>
  <si>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</si>
  <si>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</si>
  <si>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</si>
  <si>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</si>
  <si>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</si>
  <si>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</si>
  <si>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</si>
  <si>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</si>
  <si>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</si>
  <si>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</si>
  <si>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</si>
  <si>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</si>
  <si>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</si>
  <si>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</si>
  <si>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</si>
  <si>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</si>
  <si>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</si>
  <si>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</si>
  <si>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</si>
  <si>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</si>
  <si>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</si>
  <si>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</si>
  <si>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</si>
  <si>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</si>
  <si>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</si>
  <si>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</si>
  <si>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</si>
  <si>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</si>
  <si>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</si>
  <si>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</si>
  <si>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</si>
  <si>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</si>
  <si>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</si>
  <si>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</si>
  <si>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</si>
  <si>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</si>
  <si>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</si>
  <si>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</si>
  <si>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</si>
  <si>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</si>
  <si>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</si>
  <si>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</si>
  <si>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</si>
  <si>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</si>
  <si>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</si>
  <si>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</si>
  <si>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</si>
  <si>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</si>
  <si>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</si>
  <si>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</si>
  <si>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</si>
  <si>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</si>
  <si>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</si>
  <si>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</si>
  <si>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</si>
  <si>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</si>
  <si>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</si>
  <si>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</si>
  <si>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</si>
  <si>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</si>
  <si>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</si>
  <si>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</si>
  <si>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</si>
  <si>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</si>
  <si>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</si>
  <si>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</si>
  <si>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</si>
  <si>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</si>
  <si>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</si>
  <si>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</si>
  <si>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</si>
  <si>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</si>
  <si>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</si>
  <si>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</si>
  <si>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</si>
  <si>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</si>
  <si>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</si>
  <si>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</si>
  <si>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</si>
  <si>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</si>
  <si>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</si>
  <si>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</si>
  <si>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</si>
  <si>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</si>
  <si>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</si>
  <si>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</si>
  <si>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</si>
  <si>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</si>
  <si>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</si>
  <si>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</si>
  <si>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</si>
  <si>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</si>
  <si>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</si>
  <si>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</si>
  <si>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</si>
  <si>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</si>
  <si>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</si>
  <si>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</si>
  <si>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</si>
  <si>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</si>
  <si>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</si>
  <si>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</si>
  <si>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</si>
  <si>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</si>
  <si>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</si>
  <si>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</si>
  <si>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</si>
  <si>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</si>
  <si>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</si>
  <si>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</si>
  <si>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</si>
  <si>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</si>
  <si>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</si>
  <si>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</si>
  <si>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</si>
  <si>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</si>
  <si>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</si>
  <si>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</si>
  <si>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</si>
  <si>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</si>
  <si>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</si>
  <si>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</si>
  <si>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</si>
  <si>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</si>
  <si>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</si>
  <si>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</si>
  <si>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</si>
  <si>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</si>
  <si>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</si>
  <si>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</si>
  <si>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</si>
  <si>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</si>
  <si>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</si>
  <si>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</si>
  <si>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</si>
  <si>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</si>
  <si>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</si>
  <si>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</si>
  <si>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</si>
  <si>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</si>
  <si>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</si>
  <si>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</si>
  <si>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</si>
  <si>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</si>
  <si>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</si>
  <si>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</si>
  <si>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</si>
  <si>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</si>
  <si>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</si>
  <si>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</si>
  <si>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</si>
  <si>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</si>
  <si>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</si>
  <si>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</si>
  <si>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</si>
  <si>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</si>
  <si>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</si>
  <si>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</si>
  <si>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</si>
  <si>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</si>
  <si>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</si>
  <si>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</si>
  <si>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</si>
  <si>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</si>
  <si>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</si>
  <si>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</si>
  <si>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</si>
  <si>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</si>
  <si>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</si>
  <si>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</si>
  <si>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</si>
  <si>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</si>
  <si>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</si>
  <si>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</si>
  <si>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</si>
  <si>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</si>
  <si>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</si>
  <si>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</si>
  <si>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</si>
  <si>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</si>
  <si>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</si>
  <si>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</si>
  <si>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</si>
  <si>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</si>
  <si>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</si>
  <si>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</si>
  <si>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</si>
  <si>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</si>
  <si>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</si>
  <si>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</si>
  <si>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</si>
  <si>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</si>
  <si>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</si>
  <si>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</si>
  <si>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</si>
  <si>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</si>
  <si>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</si>
  <si>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</si>
  <si>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</si>
  <si>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</si>
  <si>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</si>
  <si>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</si>
  <si>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</si>
  <si>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</si>
  <si>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</si>
  <si>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</si>
  <si>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</si>
  <si>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</si>
  <si>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</si>
  <si>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</si>
  <si>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</si>
  <si>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</si>
  <si>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</si>
  <si>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</si>
  <si>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</si>
  <si>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</si>
  <si>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</si>
  <si>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</si>
  <si>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</si>
  <si>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</si>
  <si>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</si>
  <si>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</si>
  <si>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</si>
  <si>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</si>
  <si>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</si>
  <si>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</si>
  <si>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</si>
  <si>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</si>
  <si>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</si>
  <si>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</si>
  <si>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</si>
  <si>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</si>
  <si>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</si>
  <si>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</si>
  <si>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</si>
  <si>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</si>
  <si>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</si>
  <si>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</si>
  <si>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</si>
  <si>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</si>
  <si>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</si>
  <si>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</si>
  <si>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</si>
  <si>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</si>
  <si>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</si>
  <si>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</si>
  <si>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</si>
  <si>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</si>
  <si>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</si>
  <si>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</si>
  <si>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</si>
  <si>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</si>
  <si>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</si>
  <si>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</si>
  <si>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</si>
  <si>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</si>
  <si>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</si>
  <si>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</si>
  <si>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</si>
  <si>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</si>
  <si>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</si>
  <si>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</si>
  <si>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</si>
  <si>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</si>
  <si>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</si>
  <si>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</si>
  <si>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</si>
  <si>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</si>
  <si>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</si>
  <si>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</si>
  <si>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</si>
  <si>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</si>
  <si>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</si>
  <si>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</si>
  <si>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</si>
  <si>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</si>
  <si>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</si>
  <si>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</si>
  <si>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</si>
  <si>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</si>
  <si>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</si>
  <si>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</si>
  <si>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</si>
  <si>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</si>
  <si>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</si>
  <si>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</si>
  <si>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</si>
  <si>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</si>
  <si>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</si>
  <si>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</si>
  <si>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</si>
  <si>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</si>
  <si>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</si>
  <si>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</si>
  <si>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</si>
  <si>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</si>
  <si>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</si>
  <si>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</si>
  <si>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</si>
  <si>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</si>
  <si>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</si>
  <si>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</si>
  <si>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</si>
  <si>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</si>
  <si>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</si>
  <si>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</si>
  <si>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</si>
  <si>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</si>
  <si>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</si>
  <si>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</si>
  <si>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</si>
  <si>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</si>
  <si>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</si>
  <si>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</si>
  <si>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</si>
  <si>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</si>
  <si>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</si>
  <si>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</si>
  <si>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</si>
  <si>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</si>
  <si>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</si>
  <si>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</si>
  <si>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</si>
  <si>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</si>
  <si>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</si>
  <si>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</si>
  <si>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</si>
  <si>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</si>
  <si>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</si>
  <si>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</si>
  <si>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</si>
  <si>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</si>
  <si>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</si>
  <si>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</si>
  <si>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</si>
  <si>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</si>
  <si>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</si>
  <si>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</si>
  <si>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</si>
  <si>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</si>
  <si>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</si>
  <si>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</si>
  <si>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</si>
  <si>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</si>
  <si>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</si>
  <si>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</si>
  <si>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</si>
  <si>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</si>
  <si>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</si>
  <si>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</si>
  <si>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</si>
  <si>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</si>
  <si>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</si>
  <si>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</si>
  <si>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</si>
  <si>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</si>
  <si>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</si>
  <si>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</si>
  <si>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</si>
  <si>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</si>
  <si>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</si>
  <si>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</si>
  <si>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</si>
  <si>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</si>
  <si>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</si>
  <si>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</si>
  <si>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</si>
  <si>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</si>
  <si>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</si>
  <si>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</si>
  <si>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</si>
  <si>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</si>
  <si>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</si>
  <si>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</si>
  <si>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</si>
  <si>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</si>
  <si>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</si>
  <si>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</si>
  <si>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</si>
  <si>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</si>
  <si>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</si>
  <si>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</si>
  <si>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</si>
  <si>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</si>
  <si>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</si>
  <si>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</si>
  <si>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</si>
  <si>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</si>
  <si>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</si>
  <si>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</si>
  <si>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</si>
  <si>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</si>
  <si>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</si>
  <si>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</si>
  <si>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</si>
  <si>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</si>
  <si>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</si>
  <si>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</si>
  <si>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</si>
  <si>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</si>
  <si>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</si>
  <si>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</si>
  <si>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</si>
  <si>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</si>
  <si>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</si>
  <si>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</si>
  <si>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</si>
  <si>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</si>
  <si>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</si>
  <si>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</si>
  <si>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</si>
  <si>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</si>
  <si>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</si>
  <si>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</si>
  <si>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</si>
  <si>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</si>
  <si>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</si>
  <si>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</si>
  <si>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</si>
  <si>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</si>
  <si>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</si>
  <si>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</si>
  <si>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</si>
  <si>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</si>
  <si>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</si>
  <si>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</si>
  <si>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</si>
  <si>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</si>
  <si>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</si>
  <si>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</si>
  <si>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</si>
  <si>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</si>
  <si>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</si>
  <si>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</si>
  <si>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</si>
  <si>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</si>
  <si>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</si>
  <si>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</si>
  <si>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</si>
  <si>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</si>
  <si>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</si>
  <si>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</si>
  <si>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</si>
  <si>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</si>
  <si>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</si>
  <si>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</si>
  <si>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</si>
  <si>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</si>
  <si>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</si>
  <si>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</si>
  <si>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</si>
  <si>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</si>
  <si>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</si>
  <si>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</si>
  <si>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</si>
  <si>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</si>
  <si>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</si>
  <si>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</si>
  <si>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</si>
  <si>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</si>
  <si>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</si>
  <si>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</si>
  <si>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</si>
  <si>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</si>
  <si>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</si>
  <si>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</si>
  <si>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</si>
  <si>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</si>
  <si>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</si>
  <si>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</si>
  <si>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</si>
  <si>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</si>
  <si>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</si>
  <si>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</si>
  <si>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</si>
  <si>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</si>
  <si>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</si>
  <si>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</si>
  <si>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</si>
  <si>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</si>
  <si>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</si>
  <si>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</si>
  <si>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</si>
  <si>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</si>
  <si>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</si>
  <si>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</si>
  <si>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</si>
  <si>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</si>
  <si>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</si>
  <si>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</si>
  <si>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</si>
  <si>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</si>
  <si>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</si>
  <si>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</si>
  <si>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</si>
  <si>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</si>
  <si>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</si>
  <si>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</si>
  <si>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</si>
  <si>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</si>
  <si>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</si>
  <si>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</si>
  <si>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</si>
  <si>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</si>
  <si>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</si>
  <si>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</si>
  <si>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</si>
  <si>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</si>
  <si>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</si>
  <si>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</si>
  <si>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</si>
  <si>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</si>
  <si>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</si>
  <si>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</si>
  <si>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</si>
  <si>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</si>
  <si>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</si>
  <si>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</si>
  <si>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</si>
  <si>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</si>
  <si>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</si>
  <si>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</si>
  <si>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</si>
  <si>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</si>
  <si>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</si>
  <si>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</si>
  <si>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</si>
  <si>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</si>
  <si>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</si>
  <si>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</si>
  <si>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</si>
  <si>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</si>
  <si>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</si>
  <si>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</si>
  <si>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</si>
  <si>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</si>
  <si>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</si>
  <si>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</si>
  <si>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</si>
  <si>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</si>
  <si>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</si>
  <si>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</si>
  <si>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</si>
  <si>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</si>
  <si>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</si>
  <si>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</si>
  <si>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</si>
  <si>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</si>
  <si>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</si>
  <si>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</si>
  <si>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</si>
  <si>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</si>
  <si>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</si>
  <si>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</si>
  <si>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</si>
  <si>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</si>
  <si>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</si>
  <si>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</si>
  <si>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</si>
  <si>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</si>
  <si>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</si>
  <si>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</si>
  <si>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</si>
  <si>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</si>
  <si>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</si>
  <si>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</si>
  <si>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</si>
  <si>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</si>
  <si>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</si>
  <si>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</si>
  <si>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</si>
  <si>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</si>
  <si>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</si>
  <si>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</si>
  <si>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</si>
  <si>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</si>
  <si>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</si>
  <si>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</si>
  <si>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</si>
  <si>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</si>
  <si>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</si>
  <si>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</si>
  <si>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</si>
  <si>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</si>
  <si>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</si>
  <si>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</si>
  <si>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</si>
  <si>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</si>
  <si>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</si>
  <si>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</si>
  <si>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</si>
  <si>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</si>
  <si>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</si>
  <si>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</si>
  <si>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</si>
  <si>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</si>
  <si>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</si>
  <si>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</si>
  <si>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</si>
  <si>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</si>
  <si>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</si>
  <si>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</si>
  <si>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</si>
  <si>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</si>
  <si>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</si>
  <si>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</si>
  <si>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</si>
  <si>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</si>
  <si>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</si>
  <si>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</si>
  <si>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</si>
  <si>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</si>
  <si>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</si>
  <si>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</si>
  <si>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</si>
  <si>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</si>
  <si>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</si>
  <si>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</si>
  <si>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</si>
  <si>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</si>
  <si>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</si>
  <si>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</si>
  <si>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</si>
  <si>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</si>
  <si>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</si>
  <si>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</si>
  <si>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</si>
  <si>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</si>
  <si>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</si>
  <si>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</si>
  <si>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</si>
  <si>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</si>
  <si>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</si>
  <si>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</si>
  <si>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</si>
  <si>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</si>
  <si>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</si>
  <si>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</si>
  <si>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</si>
  <si>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</si>
  <si>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</si>
  <si>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</si>
  <si>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</si>
  <si>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</si>
  <si>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</si>
  <si>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</si>
  <si>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</si>
  <si>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</si>
  <si>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</si>
  <si>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</si>
  <si>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</si>
  <si>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</si>
  <si>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</si>
  <si>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</si>
  <si>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</si>
  <si>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</si>
  <si>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</si>
  <si>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</si>
  <si>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</si>
  <si>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</si>
  <si>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</si>
  <si>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</si>
  <si>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</si>
  <si>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</si>
  <si>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</si>
  <si>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</si>
  <si>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</si>
  <si>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</si>
  <si>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</si>
  <si>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</si>
  <si>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</si>
  <si>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</si>
  <si>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</si>
  <si>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</si>
  <si>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</si>
  <si>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</si>
  <si>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</si>
  <si>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</si>
  <si>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</si>
  <si>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</si>
  <si>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</si>
  <si>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</si>
  <si>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</si>
  <si>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</si>
  <si>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</si>
  <si>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</si>
  <si>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</si>
  <si>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</si>
  <si>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</si>
  <si>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</si>
  <si>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</si>
  <si>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</si>
  <si>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</si>
  <si>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</si>
  <si>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</si>
  <si>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</si>
  <si>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</si>
  <si>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</si>
  <si>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</si>
  <si>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</si>
  <si>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</si>
  <si>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</si>
  <si>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</si>
  <si>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</si>
  <si>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</si>
  <si>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</si>
  <si>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</si>
  <si>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</si>
  <si>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</si>
  <si>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</si>
  <si>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</si>
  <si>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</si>
  <si>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</si>
  <si>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</si>
  <si>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</si>
  <si>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</si>
  <si>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</si>
  <si>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</si>
  <si>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</si>
  <si>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</si>
  <si>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</si>
  <si>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</si>
  <si>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</si>
  <si>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</si>
  <si>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</si>
  <si>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</si>
  <si>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</si>
  <si>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</si>
  <si>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</si>
  <si>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</si>
  <si>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</si>
  <si>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</si>
  <si>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</si>
  <si>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</si>
  <si>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</si>
  <si>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</si>
  <si>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</si>
  <si>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</si>
  <si>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</si>
  <si>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</si>
  <si>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</si>
  <si>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</si>
  <si>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</si>
  <si>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</si>
  <si>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</si>
  <si>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</si>
  <si>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</si>
  <si>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</si>
  <si>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</si>
  <si>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</si>
  <si>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</si>
  <si>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</si>
  <si>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</si>
  <si>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</si>
  <si>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</si>
  <si>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</si>
  <si>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</si>
  <si>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</si>
  <si>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</si>
  <si>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</si>
  <si>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</si>
  <si>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</si>
  <si>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</si>
  <si>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</si>
  <si>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</si>
  <si>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</si>
  <si>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</si>
  <si>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</si>
  <si>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</si>
  <si>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</si>
  <si>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</si>
  <si>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</si>
  <si>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</si>
  <si>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</si>
  <si>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</si>
  <si>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</si>
  <si>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</si>
  <si>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</si>
  <si>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</si>
  <si>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</si>
  <si>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</si>
  <si>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</si>
  <si>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</si>
  <si>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</si>
  <si>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</si>
  <si>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</si>
  <si>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</si>
  <si>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</si>
  <si>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</si>
  <si>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</si>
  <si>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</si>
  <si>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</si>
  <si>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</si>
  <si>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</si>
  <si>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</si>
  <si>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</si>
  <si>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</si>
  <si>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</si>
  <si>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</si>
  <si>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</si>
  <si>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</si>
  <si>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</si>
  <si>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</si>
  <si>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</si>
  <si>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</si>
  <si>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</si>
  <si>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</si>
  <si>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</si>
  <si>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</si>
  <si>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</si>
  <si>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</si>
  <si>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</si>
  <si>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</si>
  <si>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</si>
  <si>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</si>
  <si>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</si>
  <si>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</si>
  <si>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</si>
  <si>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</si>
  <si>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</si>
  <si>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</si>
  <si>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</si>
  <si>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</si>
  <si>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</si>
  <si>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</si>
  <si>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</si>
  <si>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</si>
  <si>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</si>
  <si>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</si>
  <si>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</si>
  <si>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</si>
  <si>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</si>
  <si>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</si>
  <si>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</si>
  <si>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</si>
  <si>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</si>
  <si>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</si>
  <si>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</si>
  <si>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</si>
  <si>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</si>
  <si>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</si>
  <si>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</si>
  <si>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</si>
  <si>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</si>
  <si>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</si>
  <si>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</si>
  <si>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</si>
  <si>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</si>
  <si>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</si>
  <si>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</si>
  <si>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</si>
  <si>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</si>
  <si>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</si>
  <si>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</si>
  <si>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</si>
  <si>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</si>
  <si>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</si>
  <si>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</si>
  <si>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</si>
  <si>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</si>
  <si>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</si>
  <si>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</si>
  <si>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</si>
  <si>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</si>
  <si>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</si>
  <si>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</si>
  <si>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</si>
  <si>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</si>
  <si>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</si>
  <si>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</si>
  <si>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</si>
  <si>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</si>
  <si>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</si>
  <si>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</si>
  <si>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</si>
  <si>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</si>
  <si>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</si>
  <si>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</si>
  <si>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</si>
  <si>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</si>
  <si>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</si>
  <si>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</si>
  <si>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</si>
  <si>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</si>
  <si>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</si>
  <si>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</si>
  <si>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</si>
  <si>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</si>
  <si>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</si>
  <si>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</si>
  <si>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</si>
  <si>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</si>
  <si>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</si>
  <si>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</si>
  <si>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</si>
  <si>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</si>
  <si>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</si>
  <si>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</si>
  <si>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</si>
  <si>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</si>
  <si>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</si>
  <si>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</si>
  <si>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</si>
  <si>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</si>
  <si>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</si>
  <si>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</si>
  <si>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</si>
  <si>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</si>
  <si>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</si>
  <si>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</si>
  <si>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</si>
  <si>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</si>
  <si>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</si>
  <si>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</si>
  <si>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</si>
  <si>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</si>
  <si>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</si>
  <si>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</si>
  <si>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</si>
  <si>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</si>
  <si>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</si>
  <si>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</si>
  <si>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</si>
  <si>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</si>
  <si>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</si>
  <si>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</si>
  <si>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</si>
  <si>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</si>
  <si>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</si>
  <si>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</si>
  <si>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</si>
  <si>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</si>
  <si>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</si>
  <si>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</si>
  <si>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</si>
  <si>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</si>
  <si>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</si>
  <si>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</si>
  <si>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</si>
  <si>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</si>
  <si>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</si>
  <si>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</si>
  <si>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</si>
  <si>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</si>
  <si>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</si>
  <si>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</si>
  <si>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</si>
  <si>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</si>
  <si>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</si>
  <si>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</si>
  <si>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</si>
  <si>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</si>
  <si>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</si>
  <si>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</si>
  <si>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</si>
  <si>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</si>
  <si>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</si>
  <si>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</si>
  <si>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</si>
  <si>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</si>
  <si>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</si>
  <si>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</si>
  <si>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</si>
  <si>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</si>
  <si>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</si>
  <si>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</si>
  <si>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</si>
  <si>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</si>
  <si>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</si>
  <si>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</si>
  <si>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</si>
  <si>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</si>
  <si>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</si>
  <si>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</si>
  <si>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</si>
  <si>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</si>
  <si>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</si>
  <si>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</si>
  <si>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</si>
  <si>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</si>
  <si>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</si>
  <si>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</si>
  <si>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</si>
  <si>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</si>
  <si>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</si>
  <si>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</si>
  <si>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</si>
  <si>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</si>
  <si>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</si>
  <si>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</si>
  <si>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</si>
  <si>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</si>
  <si>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</si>
  <si>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</si>
  <si>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</si>
  <si>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</si>
  <si>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</si>
  <si>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</si>
  <si>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</si>
  <si>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</si>
  <si>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</si>
  <si>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</si>
  <si>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</si>
  <si>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</si>
  <si>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</si>
  <si>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</si>
  <si>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</si>
  <si>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</si>
  <si>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</si>
  <si>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</si>
  <si>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</si>
  <si>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</si>
  <si>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</si>
  <si>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</si>
  <si>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</si>
  <si>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</si>
  <si>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</si>
  <si>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</si>
  <si>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</si>
  <si>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</si>
  <si>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</si>
  <si>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</si>
  <si>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</si>
  <si>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</si>
  <si>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</si>
  <si>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</si>
  <si>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</si>
  <si>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</si>
  <si>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</si>
  <si>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</si>
  <si>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</si>
  <si>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</si>
  <si>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</si>
  <si>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</si>
  <si>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</si>
  <si>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</si>
  <si>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</si>
  <si>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</si>
  <si>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</si>
  <si>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</si>
  <si>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</si>
  <si>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</si>
  <si>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</si>
  <si>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</si>
  <si>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</si>
  <si>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</si>
  <si>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</si>
  <si>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</si>
  <si>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</si>
  <si>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</si>
  <si>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</si>
  <si>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</si>
  <si>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</si>
  <si>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</si>
  <si>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</si>
  <si>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</si>
  <si>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</si>
  <si>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</si>
  <si>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</si>
  <si>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</si>
  <si>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</si>
  <si>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</si>
  <si>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</si>
  <si>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</si>
  <si>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</si>
  <si>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</si>
  <si>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</si>
  <si>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</si>
  <si>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</si>
  <si>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</si>
  <si>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</si>
  <si>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</si>
  <si>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</si>
  <si>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</si>
  <si>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</si>
  <si>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</si>
  <si>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</si>
  <si>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</si>
  <si>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</si>
  <si>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</si>
  <si>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</si>
  <si>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</si>
  <si>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</si>
  <si>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</si>
  <si>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</si>
  <si>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</si>
  <si>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</si>
  <si>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</si>
  <si>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</si>
  <si>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</si>
  <si>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</si>
  <si>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</si>
  <si>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</si>
  <si>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</si>
  <si>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</si>
  <si>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</si>
  <si>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</si>
  <si>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</si>
  <si>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</si>
  <si>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</si>
  <si>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</si>
  <si>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</si>
  <si>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</si>
  <si>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</si>
  <si>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</si>
  <si>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</si>
  <si>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</si>
  <si>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</si>
  <si>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</si>
  <si>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</si>
  <si>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</si>
  <si>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</si>
  <si>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</si>
  <si>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</si>
  <si>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</si>
  <si>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</si>
  <si>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</si>
  <si>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</si>
  <si>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</si>
  <si>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</si>
  <si>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</si>
  <si>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</si>
  <si>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</si>
  <si>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</si>
  <si>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</si>
  <si>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</si>
  <si>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</si>
  <si>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</si>
  <si>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</si>
  <si>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</si>
  <si>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</si>
  <si>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</si>
  <si>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</si>
  <si>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</si>
  <si>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</si>
  <si>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</si>
  <si>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</si>
  <si>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</si>
  <si>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</si>
  <si>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</si>
  <si>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</si>
  <si>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</si>
  <si>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</si>
  <si>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</si>
  <si>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</si>
  <si>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</si>
  <si>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</si>
  <si>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</si>
  <si>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</si>
  <si>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</si>
  <si>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</si>
  <si>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</si>
  <si>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</si>
  <si>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</si>
  <si>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</si>
  <si>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</si>
  <si>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</si>
  <si>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</si>
  <si>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</si>
  <si>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</si>
  <si>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</si>
  <si>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</si>
  <si>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</si>
  <si>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</si>
  <si>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</si>
  <si>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</si>
  <si>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</si>
  <si>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</si>
  <si>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</si>
  <si>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</si>
  <si>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</si>
  <si>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</si>
  <si>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</si>
  <si>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</si>
  <si>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</si>
  <si>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</si>
  <si>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</si>
  <si>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</si>
  <si>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</si>
  <si>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</si>
  <si>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</si>
  <si>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</si>
  <si>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</si>
  <si>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</si>
  <si>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</si>
  <si>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</si>
  <si>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</si>
  <si>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</si>
  <si>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</si>
  <si>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</si>
  <si>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</si>
  <si>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</si>
  <si>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</si>
  <si>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</si>
  <si>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</si>
  <si>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</si>
  <si>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</si>
  <si>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</si>
  <si>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</si>
  <si>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</si>
  <si>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</si>
  <si>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</si>
  <si>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</si>
  <si>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</si>
  <si>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</si>
  <si>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</si>
  <si>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</si>
  <si>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</si>
  <si>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</si>
  <si>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</si>
  <si>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</si>
  <si>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</si>
  <si>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</si>
  <si>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</si>
  <si>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</si>
  <si>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</si>
  <si>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</si>
  <si>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</si>
  <si>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</si>
  <si>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</si>
  <si>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</si>
  <si>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</si>
  <si>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</si>
  <si>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</si>
  <si>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</si>
  <si>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</si>
  <si>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</si>
  <si>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</si>
  <si>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</si>
  <si>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</si>
  <si>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</si>
  <si>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</si>
  <si>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</si>
  <si>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</si>
  <si>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</si>
  <si>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</si>
  <si>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</si>
  <si>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</si>
  <si>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</si>
  <si>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</si>
  <si>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</si>
  <si>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</si>
  <si>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</si>
  <si>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</si>
  <si>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</si>
  <si>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</si>
  <si>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</si>
  <si>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</si>
  <si>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</si>
  <si>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</si>
  <si>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</si>
  <si>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</si>
  <si>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</si>
  <si>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</si>
  <si>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</si>
  <si>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</si>
  <si>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</si>
  <si>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</si>
  <si>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</si>
  <si>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</si>
  <si>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</si>
  <si>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</si>
  <si>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</si>
  <si>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</si>
  <si>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</si>
  <si>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</si>
  <si>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</si>
  <si>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</si>
  <si>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</si>
  <si>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</si>
  <si>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</si>
  <si>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</si>
  <si>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</si>
  <si>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</si>
  <si>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</si>
  <si>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</si>
  <si>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</si>
  <si>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</si>
  <si>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</si>
  <si>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</si>
  <si>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</si>
  <si>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</si>
  <si>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</si>
  <si>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</si>
  <si>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</si>
  <si>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</si>
  <si>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</si>
  <si>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</si>
  <si>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</si>
  <si>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</si>
  <si>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</si>
  <si>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</si>
  <si>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</si>
  <si>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</si>
  <si>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</si>
  <si>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</si>
  <si>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</si>
  <si>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</si>
  <si>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</si>
  <si>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</si>
  <si>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</si>
  <si>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</si>
  <si>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</si>
  <si>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</si>
  <si>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</si>
  <si>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</si>
  <si>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</si>
  <si>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</si>
  <si>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</si>
  <si>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</si>
  <si>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</si>
  <si>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</si>
  <si>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</si>
  <si>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</si>
  <si>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</si>
  <si>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</si>
  <si>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</si>
  <si>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</si>
  <si>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</si>
  <si>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</si>
  <si>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</si>
  <si>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</si>
  <si>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</si>
  <si>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</si>
  <si>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</si>
  <si>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</si>
  <si>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</si>
  <si>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</si>
  <si>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</si>
  <si>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</si>
  <si>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</si>
  <si>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</si>
  <si>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</si>
  <si>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</si>
  <si>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</si>
  <si>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</si>
  <si>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</si>
  <si>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</si>
  <si>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</si>
  <si>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</si>
  <si>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</si>
  <si>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</si>
  <si>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</si>
  <si>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</si>
  <si>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</si>
  <si>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</si>
  <si>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</si>
  <si>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</si>
  <si>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</si>
  <si>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</si>
  <si>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</si>
  <si>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</si>
  <si>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</si>
  <si>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</si>
  <si>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</si>
  <si>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</si>
  <si>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</si>
  <si>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</si>
  <si>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</si>
  <si>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</si>
  <si>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</si>
  <si>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</si>
  <si>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</si>
  <si>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</si>
  <si>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</si>
  <si>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</si>
  <si>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</si>
  <si>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</si>
  <si>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</si>
  <si>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</si>
  <si>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</si>
  <si>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</si>
  <si>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</si>
  <si>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</si>
  <si>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</si>
  <si>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</si>
  <si>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</si>
  <si>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</si>
  <si>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</si>
  <si>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</si>
  <si>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</si>
  <si>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</si>
  <si>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</si>
  <si>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</si>
  <si>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</si>
  <si>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</si>
  <si>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</si>
  <si>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</si>
  <si>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</si>
  <si>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</si>
  <si>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</si>
  <si>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</si>
  <si>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</si>
  <si>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</si>
  <si>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</si>
  <si>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</si>
  <si>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</si>
  <si>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</si>
  <si>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</si>
  <si>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</si>
  <si>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</si>
  <si>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</si>
  <si>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</si>
  <si>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</si>
  <si>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</si>
  <si>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</si>
  <si>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</si>
  <si>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</si>
  <si>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</si>
  <si>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</si>
  <si>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</si>
  <si>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</si>
  <si>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</si>
  <si>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</si>
  <si>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</si>
  <si>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</si>
  <si>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</si>
  <si>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</si>
  <si>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</si>
  <si>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</si>
  <si>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</si>
  <si>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</si>
  <si>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</si>
  <si>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</si>
  <si>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</si>
  <si>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</si>
  <si>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</si>
  <si>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</si>
  <si>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</si>
  <si>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</si>
  <si>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</si>
  <si>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</si>
  <si>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</si>
  <si>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</si>
  <si>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</si>
  <si>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</si>
  <si>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</si>
  <si>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</si>
  <si>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</si>
  <si>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</si>
  <si>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</si>
  <si>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</si>
  <si>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</si>
  <si>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</si>
  <si>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</si>
  <si>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</si>
  <si>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</si>
  <si>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</si>
  <si>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</si>
  <si>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</si>
  <si>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</si>
  <si>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</si>
  <si>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</si>
  <si>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</si>
  <si>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</si>
  <si>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</si>
  <si>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</si>
  <si>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</si>
  <si>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</si>
  <si>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</si>
  <si>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</si>
  <si>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</si>
  <si>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</si>
  <si>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</si>
  <si>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</si>
  <si>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</si>
  <si>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</si>
  <si>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</si>
  <si>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</si>
  <si>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</si>
  <si>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</si>
  <si>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</si>
  <si>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</si>
  <si>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</si>
  <si>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</si>
  <si>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</si>
  <si>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</si>
  <si>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</si>
  <si>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</si>
  <si>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</si>
  <si>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</si>
  <si>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</si>
  <si>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</si>
  <si>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</si>
  <si>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</si>
  <si>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</si>
  <si>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</si>
  <si>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</si>
  <si>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</si>
  <si>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</si>
  <si>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</si>
  <si>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</si>
  <si>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</si>
  <si>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</si>
  <si>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</si>
  <si>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</si>
  <si>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</si>
  <si>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</si>
  <si>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</si>
  <si>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</si>
  <si>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</si>
  <si>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</si>
  <si>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</si>
  <si>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</si>
  <si>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</si>
  <si>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</si>
  <si>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</si>
  <si>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</si>
  <si>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</si>
  <si>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</si>
  <si>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</si>
  <si>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</si>
  <si>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</si>
  <si>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</si>
  <si>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</si>
  <si>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</si>
  <si>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</si>
  <si>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</si>
  <si>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</si>
  <si>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</si>
  <si>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</si>
  <si>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</si>
  <si>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</si>
  <si>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</si>
  <si>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</si>
  <si>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</si>
  <si>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</si>
  <si>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</si>
  <si>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</si>
  <si>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</si>
  <si>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</si>
  <si>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</si>
  <si>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</si>
  <si>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</si>
  <si>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</si>
  <si>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</si>
  <si>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</si>
  <si>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</si>
  <si>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</si>
  <si>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</si>
  <si>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</si>
  <si>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</si>
  <si>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</si>
  <si>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</si>
  <si>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</si>
  <si>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</si>
  <si>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</si>
  <si>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</si>
  <si>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</si>
  <si>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</si>
  <si>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</si>
  <si>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</si>
  <si>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</si>
  <si>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</si>
  <si>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</si>
  <si>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</si>
  <si>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</si>
  <si>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</si>
  <si>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</si>
  <si>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</si>
  <si>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</si>
  <si>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</si>
  <si>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</si>
  <si>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</si>
  <si>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</si>
  <si>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</si>
  <si>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</si>
  <si>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</si>
  <si>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</si>
  <si>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</si>
  <si>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</si>
  <si>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</si>
  <si>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</si>
  <si>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</si>
  <si>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</si>
  <si>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</si>
  <si>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</si>
  <si>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</si>
  <si>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</si>
  <si>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</si>
  <si>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</si>
  <si>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</si>
  <si>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</si>
  <si>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</si>
  <si>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</si>
  <si>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</si>
  <si>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</si>
  <si>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</si>
  <si>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</si>
  <si>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</si>
  <si>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</si>
  <si>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</si>
  <si>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</si>
  <si>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</si>
  <si>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</si>
  <si>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</si>
  <si>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</si>
  <si>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</si>
  <si>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</si>
  <si>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</si>
  <si>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</si>
  <si>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</si>
  <si>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</si>
  <si>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</si>
  <si>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</si>
  <si>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</si>
  <si>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</si>
  <si>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</si>
  <si>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</si>
  <si>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</si>
  <si>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</si>
  <si>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</si>
  <si>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</si>
  <si>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</si>
  <si>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</si>
  <si>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</si>
  <si>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</si>
  <si>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</si>
  <si>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</si>
  <si>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</si>
  <si>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</si>
  <si>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</si>
  <si>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</si>
  <si>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</si>
  <si>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</si>
  <si>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</si>
  <si>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</si>
  <si>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</si>
  <si>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</si>
  <si>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</si>
  <si>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</si>
  <si>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</si>
  <si>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</si>
  <si>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</si>
  <si>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</si>
  <si>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</si>
  <si>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</si>
  <si>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</si>
  <si>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</si>
  <si>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</si>
  <si>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</si>
  <si>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</si>
  <si>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</si>
  <si>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</si>
  <si>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</si>
  <si>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</si>
  <si>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</si>
  <si>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</si>
  <si>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</si>
  <si>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</si>
  <si>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</si>
  <si>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</si>
  <si>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</si>
  <si>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</si>
  <si>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</si>
  <si>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</si>
  <si>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</si>
  <si>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</si>
  <si>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</si>
  <si>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</si>
  <si>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</si>
  <si>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</si>
  <si>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</si>
  <si>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</si>
  <si>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</si>
  <si>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</si>
  <si>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</si>
  <si>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</si>
  <si>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</si>
  <si>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</si>
  <si>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</si>
  <si>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</si>
  <si>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</si>
  <si>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</si>
  <si>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</si>
  <si>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</si>
  <si>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</si>
  <si>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</si>
  <si>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</si>
  <si>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</si>
  <si>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</si>
  <si>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</si>
  <si>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</si>
  <si>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</si>
  <si>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</si>
  <si>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</si>
  <si>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</si>
  <si>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</si>
  <si>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</si>
  <si>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</si>
  <si>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</si>
  <si>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</si>
  <si>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</si>
  <si>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</si>
  <si>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</si>
  <si>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</si>
  <si>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</si>
  <si>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</si>
  <si>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</si>
  <si>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</si>
  <si>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</si>
  <si>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</si>
  <si>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</si>
  <si>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</si>
  <si>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</si>
  <si>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</si>
  <si>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</si>
  <si>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</si>
  <si>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</si>
  <si>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</si>
  <si>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</si>
  <si>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</si>
  <si>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</si>
  <si>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</si>
  <si>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</si>
  <si>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</si>
  <si>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</si>
  <si>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</si>
  <si>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</si>
  <si>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</si>
  <si>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</si>
  <si>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</si>
  <si>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</si>
  <si>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</si>
  <si>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</si>
  <si>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</si>
  <si>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</si>
  <si>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</si>
  <si>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</si>
  <si>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</si>
  <si>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</si>
  <si>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</si>
  <si>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</si>
  <si>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</si>
  <si>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</si>
  <si>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</si>
  <si>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</si>
  <si>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</si>
  <si>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</si>
  <si>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</si>
  <si>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</si>
  <si>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</si>
  <si>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</si>
  <si>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</si>
  <si>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</si>
  <si>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</si>
  <si>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</si>
  <si>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</si>
  <si>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</si>
  <si>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</si>
  <si>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</si>
  <si>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</si>
  <si>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</si>
  <si>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</si>
  <si>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</si>
  <si>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</si>
  <si>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</si>
  <si>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</si>
  <si>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</si>
  <si>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</si>
  <si>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</si>
  <si>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</si>
  <si>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</si>
  <si>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</si>
  <si>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</si>
  <si>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</si>
  <si>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</si>
  <si>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</si>
  <si>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</si>
  <si>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</si>
  <si>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</si>
  <si>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</si>
  <si>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</si>
  <si>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</si>
  <si>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</si>
  <si>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</si>
  <si>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</si>
  <si>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</si>
  <si>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</si>
  <si>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</si>
  <si>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</si>
  <si>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</si>
  <si>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</si>
  <si>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</si>
  <si>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</si>
  <si>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</si>
  <si>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</si>
  <si>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</si>
  <si>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</si>
  <si>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</si>
  <si>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</si>
  <si>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</si>
  <si>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</si>
  <si>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</si>
  <si>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</si>
  <si>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</si>
  <si>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</si>
  <si>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</si>
  <si>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</si>
  <si>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</si>
  <si>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</si>
  <si>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</si>
  <si>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</si>
  <si>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</si>
  <si>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</si>
  <si>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</si>
  <si>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</si>
  <si>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</si>
  <si>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</si>
  <si>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</si>
  <si>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</si>
  <si>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</si>
  <si>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</si>
  <si>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</si>
  <si>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</si>
  <si>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</si>
  <si>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</si>
  <si>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</si>
  <si>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</si>
  <si>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</si>
  <si>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</si>
  <si>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</si>
  <si>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</si>
  <si>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</si>
  <si>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</si>
  <si>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</si>
  <si>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</si>
  <si>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</si>
  <si>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</si>
  <si>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</si>
  <si>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</si>
  <si>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</si>
  <si>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</si>
  <si>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</si>
  <si>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</si>
  <si>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</si>
  <si>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</si>
  <si>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</si>
  <si>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</si>
  <si>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</si>
  <si>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</si>
  <si>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</si>
  <si>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</si>
  <si>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</si>
  <si>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</si>
  <si>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</si>
  <si>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</si>
  <si>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</si>
  <si>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</si>
  <si>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</si>
  <si>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</si>
  <si>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</si>
  <si>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</si>
  <si>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</si>
  <si>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</si>
  <si>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</si>
  <si>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</si>
  <si>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</si>
  <si>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</si>
  <si>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</si>
  <si>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</si>
  <si>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</si>
  <si>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</si>
  <si>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</si>
  <si>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</si>
  <si>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</si>
  <si>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</si>
  <si>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</si>
  <si>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</si>
  <si>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</si>
  <si>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</si>
  <si>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</si>
  <si>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</si>
  <si>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</si>
  <si>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</si>
  <si>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</si>
  <si>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</si>
  <si>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</si>
  <si>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</si>
  <si>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</si>
  <si>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</si>
  <si>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</si>
  <si>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</si>
  <si>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</si>
  <si>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</si>
  <si>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</si>
  <si>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</si>
  <si>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</si>
  <si>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</si>
  <si>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</si>
  <si>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</si>
  <si>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</si>
  <si>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</si>
  <si>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</si>
  <si>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</si>
  <si>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</si>
  <si>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</si>
  <si>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</si>
  <si>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</si>
  <si>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</si>
  <si>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</si>
  <si>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</si>
  <si>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</si>
  <si>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</si>
  <si>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</si>
  <si>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</si>
  <si>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</si>
  <si>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</si>
  <si>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</si>
  <si>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</si>
  <si>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</si>
  <si>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</si>
  <si>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</si>
  <si>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</si>
  <si>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</si>
  <si>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</si>
  <si>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</si>
  <si>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</si>
  <si>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</si>
  <si>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</si>
  <si>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</si>
  <si>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</si>
  <si>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</si>
  <si>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</si>
  <si>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</si>
  <si>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</si>
  <si>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</si>
  <si>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</si>
  <si>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</si>
  <si>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</si>
  <si>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</si>
  <si>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</si>
  <si>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</si>
  <si>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</si>
  <si>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</si>
  <si>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</si>
  <si>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</si>
  <si>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</si>
  <si>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</si>
  <si>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</si>
  <si>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</si>
  <si>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</si>
  <si>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</si>
  <si>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</si>
  <si>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</si>
  <si>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</si>
  <si>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</si>
  <si>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</si>
  <si>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</si>
  <si>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</si>
  <si>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</si>
  <si>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</si>
  <si>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</si>
  <si>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</si>
  <si>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</si>
  <si>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</si>
  <si>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</si>
  <si>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</si>
  <si>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</si>
  <si>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</si>
  <si>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</si>
  <si>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</si>
  <si>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</si>
  <si>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</si>
  <si>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</si>
  <si>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</si>
  <si>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</si>
  <si>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</si>
  <si>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</si>
  <si>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</si>
  <si>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</si>
  <si>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</si>
  <si>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</si>
  <si>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</si>
  <si>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</si>
  <si>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</si>
  <si>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</si>
  <si>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</si>
  <si>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</si>
  <si>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</si>
  <si>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</si>
  <si>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</si>
  <si>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</si>
  <si>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</si>
  <si>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</si>
  <si>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</si>
  <si>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</si>
  <si>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</si>
  <si>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</si>
  <si>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</si>
  <si>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</si>
  <si>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</si>
  <si>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</si>
  <si>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</si>
  <si>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</si>
  <si>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</si>
  <si>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</si>
  <si>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</si>
  <si>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</si>
  <si>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</si>
  <si>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</si>
  <si>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</si>
  <si>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</si>
  <si>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</si>
  <si>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</si>
  <si>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</si>
  <si>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</si>
  <si>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</si>
  <si>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</si>
  <si>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</si>
  <si>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</si>
  <si>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</si>
  <si>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</si>
  <si>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</si>
  <si>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</si>
  <si>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</si>
  <si>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</si>
  <si>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</si>
  <si>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</si>
  <si>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</si>
  <si>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</si>
  <si>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</si>
  <si>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</si>
  <si>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</si>
  <si>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</si>
  <si>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</si>
  <si>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</si>
  <si>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</si>
  <si>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</si>
  <si>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</si>
  <si>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</si>
  <si>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</si>
  <si>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</si>
  <si>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</si>
  <si>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</si>
  <si>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</si>
  <si>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</si>
  <si>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</si>
  <si>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</si>
  <si>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</si>
  <si>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</si>
  <si>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</si>
  <si>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</si>
  <si>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</si>
  <si>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</si>
  <si>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</si>
  <si>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</si>
  <si>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</si>
  <si>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</si>
  <si>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</si>
  <si>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</si>
  <si>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</si>
  <si>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</si>
  <si>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</si>
  <si>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</si>
  <si>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</si>
  <si>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</si>
  <si>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</si>
  <si>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</si>
  <si>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</si>
  <si>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</si>
  <si>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</si>
  <si>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</si>
  <si>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</si>
  <si>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</si>
  <si>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</si>
  <si>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</si>
  <si>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</si>
  <si>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</si>
  <si>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</si>
  <si>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</si>
  <si>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</si>
  <si>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</si>
  <si>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</si>
  <si>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</si>
  <si>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</si>
  <si>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</si>
  <si>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</si>
  <si>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</si>
  <si>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</si>
  <si>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</si>
  <si>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</si>
  <si>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</si>
  <si>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</si>
  <si>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</si>
  <si>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</si>
  <si>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</si>
  <si>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</si>
  <si>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</si>
  <si>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</si>
  <si>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</si>
  <si>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</si>
  <si>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</si>
  <si>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</si>
  <si>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</si>
  <si>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</si>
  <si>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</si>
  <si>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</si>
  <si>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</si>
  <si>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</si>
  <si>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</si>
  <si>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</si>
  <si>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</si>
  <si>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</si>
  <si>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</si>
  <si>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</si>
  <si>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</si>
  <si>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</si>
  <si>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</si>
  <si>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</si>
  <si>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</si>
  <si>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</si>
  <si>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</si>
  <si>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</si>
  <si>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</si>
  <si>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</si>
  <si>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</si>
  <si>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</si>
  <si>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</si>
  <si>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</si>
  <si>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</si>
  <si>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</si>
  <si>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</si>
  <si>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</si>
  <si>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</si>
  <si>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</si>
  <si>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</si>
  <si>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</si>
  <si>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</si>
  <si>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</si>
  <si>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</si>
  <si>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</si>
  <si>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</si>
  <si>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</si>
  <si>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</si>
  <si>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</si>
  <si>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</si>
  <si>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</si>
  <si>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</si>
  <si>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</si>
  <si>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</si>
  <si>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</si>
  <si>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</si>
  <si>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</si>
  <si>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</si>
  <si>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</si>
  <si>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</si>
  <si>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</si>
  <si>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</si>
  <si>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</si>
  <si>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</si>
  <si>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</si>
  <si>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</si>
  <si>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</si>
  <si>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</si>
  <si>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</si>
  <si>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</si>
  <si>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</si>
  <si>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</si>
  <si>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</si>
  <si>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</si>
  <si>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</si>
  <si>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</si>
  <si>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</si>
  <si>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</si>
  <si>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</si>
  <si>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</si>
  <si>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</si>
  <si>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</si>
  <si>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</si>
  <si>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</si>
  <si>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</si>
  <si>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</si>
  <si>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</si>
  <si>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</si>
  <si>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</si>
  <si>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</si>
  <si>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</si>
  <si>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</si>
  <si>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</si>
  <si>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</si>
  <si>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</si>
  <si>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</si>
  <si>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</si>
  <si>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</si>
  <si>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</si>
  <si>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</si>
  <si>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</si>
  <si>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</si>
  <si>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</si>
  <si>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</si>
  <si>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</si>
  <si>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</si>
  <si>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</si>
  <si>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</si>
  <si>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</si>
  <si>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</si>
  <si>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</si>
  <si>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</si>
  <si>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</si>
  <si>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</si>
  <si>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</si>
  <si>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</si>
  <si>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</si>
  <si>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</si>
  <si>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</si>
  <si>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</si>
  <si>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</si>
  <si>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</si>
  <si>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</si>
  <si>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</si>
  <si>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</si>
  <si>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</si>
  <si>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</si>
  <si>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</si>
  <si>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</si>
  <si>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</si>
  <si>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</si>
  <si>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</si>
  <si>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</si>
  <si>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</si>
  <si>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</si>
  <si>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</si>
  <si>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</si>
  <si>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</si>
  <si>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</si>
  <si>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</si>
  <si>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</si>
  <si>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</si>
  <si>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</si>
  <si>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</si>
  <si>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</si>
  <si>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</si>
  <si>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</si>
  <si>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</si>
  <si>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</si>
  <si>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</si>
  <si>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</si>
  <si>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</si>
  <si>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</si>
  <si>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</si>
  <si>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</si>
  <si>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</si>
  <si>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</si>
  <si>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</si>
  <si>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</si>
  <si>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</si>
  <si>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</si>
  <si>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</si>
  <si>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</si>
  <si>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</si>
  <si>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</si>
  <si>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</si>
  <si>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</si>
  <si>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</si>
  <si>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</si>
  <si>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</si>
  <si>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</si>
  <si>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</si>
  <si>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</si>
  <si>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</si>
  <si>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</si>
  <si>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</si>
  <si>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</si>
  <si>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</si>
  <si>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</si>
  <si>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</si>
  <si>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</si>
  <si>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</si>
  <si>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</si>
  <si>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</si>
  <si>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</si>
  <si>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</si>
  <si>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</si>
  <si>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</si>
  <si>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</si>
  <si>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</si>
  <si>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</si>
  <si>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</si>
  <si>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</si>
  <si>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</si>
  <si>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</si>
  <si>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</si>
  <si>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</si>
  <si>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</si>
  <si>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</si>
  <si>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</si>
  <si>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</si>
  <si>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</si>
  <si>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</si>
  <si>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</si>
  <si>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</si>
  <si>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</si>
  <si>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</si>
  <si>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</si>
  <si>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</si>
  <si>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</si>
  <si>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</si>
  <si>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</si>
  <si>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</si>
  <si>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</si>
  <si>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</si>
  <si>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</si>
  <si>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</si>
  <si>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</si>
  <si>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</si>
  <si>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</si>
  <si>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</si>
  <si>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</si>
  <si>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</si>
  <si>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</si>
  <si>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</si>
  <si>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</si>
  <si>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</si>
  <si>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</si>
  <si>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</si>
  <si>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</si>
  <si>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</si>
  <si>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</si>
  <si>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</si>
  <si>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</si>
  <si>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</si>
  <si>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</si>
  <si>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</si>
  <si>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</si>
  <si>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</si>
  <si>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</si>
  <si>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</si>
  <si>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</si>
  <si>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</si>
  <si>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</si>
  <si>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</si>
  <si>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</si>
  <si>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</si>
  <si>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</si>
  <si>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</si>
  <si>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</si>
  <si>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</si>
  <si>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</si>
  <si>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</si>
  <si>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</si>
  <si>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</si>
  <si>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</si>
  <si>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</si>
  <si>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</si>
  <si>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</si>
  <si>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</si>
  <si>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</si>
  <si>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</si>
  <si>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</si>
  <si>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</si>
  <si>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</si>
  <si>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</si>
  <si>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</si>
  <si>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</si>
  <si>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</si>
  <si>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</si>
  <si>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</si>
  <si>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</si>
  <si>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</si>
  <si>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</si>
  <si>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</si>
  <si>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</si>
  <si>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</si>
  <si>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</si>
  <si>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</si>
  <si>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</si>
  <si>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</si>
  <si>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</si>
  <si>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</si>
  <si>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</si>
  <si>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</si>
  <si>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</si>
  <si>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</si>
  <si>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</si>
  <si>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</si>
  <si>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</si>
  <si>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</si>
  <si>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</si>
  <si>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</si>
  <si>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</si>
  <si>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</si>
  <si>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</si>
  <si>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</si>
  <si>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</si>
  <si>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</si>
  <si>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</si>
  <si>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</si>
  <si>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</si>
  <si>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</si>
  <si>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</si>
  <si>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</si>
  <si>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</si>
  <si>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</si>
  <si>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</si>
  <si>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</si>
  <si>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</si>
  <si>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</si>
  <si>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</si>
  <si>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</si>
  <si>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</si>
  <si>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</si>
  <si>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</si>
  <si>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</si>
  <si>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</si>
  <si>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</si>
  <si>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</si>
  <si>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</si>
  <si>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</si>
  <si>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</si>
  <si>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</si>
  <si>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</si>
  <si>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</si>
  <si>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</si>
  <si>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</si>
  <si>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</si>
  <si>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</si>
  <si>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</si>
  <si>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</si>
  <si>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</si>
  <si>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</si>
  <si>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</si>
  <si>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</si>
  <si>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</si>
  <si>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</si>
  <si>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</si>
  <si>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</si>
  <si>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</si>
  <si>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</si>
  <si>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</si>
  <si>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</si>
  <si>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</si>
  <si>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</si>
  <si>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</si>
  <si>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</si>
  <si>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</si>
  <si>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</si>
  <si>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</si>
  <si>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</si>
  <si>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</si>
  <si>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</si>
  <si>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</si>
  <si>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</si>
  <si>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</si>
  <si>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</si>
  <si>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</si>
  <si>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</si>
  <si>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</si>
  <si>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</si>
  <si>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</si>
  <si>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</si>
  <si>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</si>
  <si>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</si>
  <si>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</si>
  <si>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</si>
  <si>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</si>
  <si>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</si>
  <si>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</si>
  <si>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</si>
  <si>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</si>
  <si>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</si>
  <si>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</si>
  <si>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</si>
  <si>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</si>
  <si>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</si>
  <si>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</si>
  <si>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</si>
  <si>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</si>
  <si>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</si>
  <si>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</si>
  <si>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</si>
  <si>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</si>
  <si>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</si>
  <si>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</si>
  <si>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</si>
  <si>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</si>
  <si>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</si>
  <si>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</si>
  <si>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</si>
  <si>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</si>
  <si>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</si>
  <si>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</si>
  <si>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</si>
  <si>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</si>
  <si>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</si>
  <si>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</si>
  <si>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</si>
  <si>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</si>
  <si>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</si>
  <si>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</si>
  <si>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</si>
  <si>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</si>
  <si>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</si>
  <si>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</si>
  <si>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</si>
  <si>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</si>
  <si>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</si>
  <si>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</si>
  <si>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</si>
  <si>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</si>
  <si>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</si>
  <si>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</si>
  <si>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</si>
  <si>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</si>
  <si>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</si>
  <si>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</si>
  <si>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</si>
  <si>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</si>
  <si>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</si>
  <si>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</si>
  <si>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</si>
  <si>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</si>
  <si>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</si>
  <si>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</si>
  <si>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</si>
  <si>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</si>
  <si>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</si>
  <si>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</si>
  <si>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</si>
  <si>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</si>
  <si>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</si>
  <si>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</si>
  <si>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</si>
  <si>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</si>
  <si>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</si>
  <si>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</si>
  <si>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</si>
  <si>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</si>
  <si>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</si>
  <si>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</si>
  <si>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</si>
  <si>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</si>
  <si>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</si>
  <si>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</si>
  <si>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</si>
  <si>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</si>
  <si>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</si>
  <si>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</si>
  <si>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</si>
  <si>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</si>
  <si>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</si>
  <si>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</si>
  <si>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</si>
  <si>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</si>
  <si>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</si>
  <si>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</si>
  <si>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</si>
  <si>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</si>
  <si>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</si>
  <si>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</si>
  <si>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</si>
  <si>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</si>
  <si>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</si>
  <si>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</si>
  <si>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</si>
  <si>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</si>
  <si>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</si>
  <si>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</si>
  <si>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</si>
  <si>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</si>
  <si>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</si>
  <si>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</si>
  <si>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</si>
  <si>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</si>
  <si>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</si>
  <si>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</si>
  <si>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</si>
  <si>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</si>
  <si>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</si>
  <si>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</si>
  <si>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</si>
  <si>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</si>
  <si>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</si>
  <si>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</si>
  <si>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</si>
  <si>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</si>
  <si>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</si>
  <si>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</si>
  <si>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</si>
  <si>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</si>
  <si>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</si>
  <si>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</si>
  <si>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</si>
  <si>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</si>
  <si>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</si>
  <si>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</si>
  <si>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</si>
  <si>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</si>
  <si>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</si>
  <si>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</si>
  <si>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</si>
  <si>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</si>
  <si>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</si>
  <si>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</si>
  <si>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</si>
  <si>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</si>
  <si>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</si>
  <si>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</si>
  <si>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</si>
  <si>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</si>
  <si>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</si>
  <si>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</si>
  <si>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</si>
  <si>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</si>
  <si>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</si>
  <si>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</si>
  <si>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</si>
  <si>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</si>
  <si>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</si>
  <si>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</si>
  <si>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</si>
  <si>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</si>
  <si>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</si>
  <si>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</si>
  <si>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</si>
  <si>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</si>
  <si>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</si>
  <si>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</si>
  <si>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</si>
  <si>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</si>
  <si>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</si>
  <si>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</si>
  <si>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</si>
  <si>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</si>
  <si>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</si>
  <si>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</si>
  <si>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</si>
  <si>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</si>
  <si>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</si>
  <si>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</si>
  <si>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</si>
  <si>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</si>
  <si>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</si>
  <si>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</si>
  <si>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</si>
  <si>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</si>
  <si>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</si>
  <si>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</si>
  <si>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</si>
  <si>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</si>
  <si>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</si>
  <si>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</si>
  <si>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</si>
  <si>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</si>
  <si>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</si>
  <si>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</si>
  <si>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</si>
  <si>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</si>
  <si>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</si>
  <si>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</si>
  <si>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</si>
  <si>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</si>
  <si>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</si>
  <si>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</si>
  <si>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</si>
  <si>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</si>
  <si>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</si>
  <si>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</si>
  <si>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</si>
  <si>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</si>
  <si>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</si>
  <si>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</si>
  <si>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</si>
  <si>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</si>
  <si>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</si>
  <si>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</si>
  <si>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</si>
  <si>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</si>
  <si>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</si>
  <si>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</si>
  <si>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</si>
  <si>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</si>
  <si>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</si>
  <si>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</si>
  <si>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</si>
  <si>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</si>
  <si>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</si>
  <si>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</si>
  <si>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</si>
  <si>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</si>
  <si>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</si>
  <si>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</si>
  <si>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</si>
  <si>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</si>
  <si>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</si>
  <si>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</si>
  <si>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</si>
  <si>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</si>
  <si>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</si>
  <si>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</si>
  <si>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</si>
  <si>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</si>
  <si>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</si>
  <si>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</si>
  <si>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</si>
  <si>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</si>
  <si>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</si>
  <si>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</si>
  <si>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</si>
  <si>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</si>
  <si>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</si>
  <si>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</si>
  <si>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</si>
  <si>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</si>
  <si>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</si>
  <si>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</si>
  <si>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</si>
  <si>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</si>
  <si>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</si>
  <si>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</si>
  <si>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</si>
  <si>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</si>
  <si>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</si>
  <si>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</si>
  <si>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</si>
  <si>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</si>
  <si>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</si>
  <si>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</si>
  <si>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</si>
  <si>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</si>
  <si>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</si>
  <si>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</si>
  <si>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</si>
  <si>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</si>
  <si>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</si>
  <si>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</si>
  <si>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</si>
  <si>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</si>
  <si>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</si>
  <si>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</si>
  <si>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</si>
  <si>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</si>
  <si>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</si>
  <si>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</si>
  <si>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</si>
  <si>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</si>
  <si>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</si>
  <si>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</si>
  <si>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</si>
  <si>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</si>
  <si>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</si>
  <si>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</si>
  <si>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</si>
  <si>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</si>
  <si>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</si>
  <si>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</si>
  <si>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</si>
  <si>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</si>
  <si>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</si>
  <si>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</si>
  <si>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</si>
  <si>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</si>
  <si>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</si>
  <si>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</si>
  <si>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</si>
  <si>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</si>
  <si>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</si>
  <si>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</si>
  <si>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</si>
  <si>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</si>
  <si>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</si>
  <si>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</si>
  <si>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</si>
  <si>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</si>
  <si>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</si>
  <si>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</si>
  <si>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</si>
  <si>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</si>
  <si>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</si>
  <si>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</si>
  <si>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</si>
  <si>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</si>
  <si>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</si>
  <si>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</si>
  <si>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</si>
  <si>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</si>
  <si>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</si>
  <si>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</si>
  <si>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</si>
  <si>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</si>
  <si>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</si>
  <si>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</si>
  <si>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</si>
  <si>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</si>
  <si>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</si>
  <si>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</si>
  <si>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</si>
  <si>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</si>
  <si>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</si>
  <si>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</si>
  <si>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</si>
  <si>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</si>
  <si>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</si>
  <si>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</si>
  <si>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</si>
  <si>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</si>
  <si>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</si>
  <si>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</si>
  <si>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</si>
  <si>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</si>
  <si>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</si>
  <si>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</si>
  <si>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</si>
  <si>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</si>
  <si>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</si>
  <si>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</si>
  <si>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</si>
  <si>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</si>
  <si>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</si>
  <si>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</si>
  <si>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</si>
  <si>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</si>
  <si>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</si>
  <si>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</si>
  <si>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</si>
  <si>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</si>
  <si>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</si>
  <si>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</si>
  <si>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</si>
  <si>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</si>
  <si>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</si>
  <si>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</si>
  <si>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</si>
  <si>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</si>
  <si>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</si>
  <si>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</si>
  <si>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</si>
  <si>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</si>
  <si>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</si>
  <si>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</si>
  <si>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</si>
  <si>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</si>
  <si>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</si>
  <si>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</si>
  <si>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</si>
  <si>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</si>
  <si>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</si>
  <si>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</si>
  <si>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</si>
  <si>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</si>
  <si>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</si>
  <si>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</si>
  <si>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</si>
  <si>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</si>
  <si>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</si>
  <si>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</si>
  <si>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</si>
  <si>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</si>
  <si>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</si>
  <si>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</si>
  <si>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</si>
  <si>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</si>
  <si>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</si>
  <si>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</si>
  <si>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</si>
  <si>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</si>
  <si>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</si>
  <si>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</si>
  <si>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</si>
  <si>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</si>
  <si>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</si>
  <si>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</si>
  <si>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</si>
  <si>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</si>
  <si>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</si>
  <si>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</si>
  <si>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</si>
  <si>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</si>
  <si>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</si>
  <si>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</si>
  <si>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</si>
  <si>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</si>
  <si>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</si>
  <si>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</si>
  <si>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</si>
  <si>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</si>
  <si>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</si>
  <si>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</si>
  <si>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</si>
  <si>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</si>
  <si>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</si>
  <si>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</si>
  <si>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</si>
  <si>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</si>
  <si>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</si>
  <si>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</si>
  <si>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</si>
  <si>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</si>
  <si>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</si>
  <si>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</si>
  <si>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</si>
  <si>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</si>
  <si>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</si>
  <si>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</si>
  <si>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</si>
  <si>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</si>
  <si>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</si>
  <si>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</si>
  <si>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</si>
  <si>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</si>
  <si>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</si>
  <si>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</si>
  <si>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</si>
  <si>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</si>
  <si>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</si>
  <si>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</si>
  <si>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</si>
  <si>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</si>
  <si>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</si>
  <si>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</si>
  <si>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</si>
  <si>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</si>
  <si>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</si>
  <si>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</si>
  <si>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</si>
  <si>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</si>
  <si>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</si>
  <si>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</si>
  <si>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</si>
  <si>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</si>
  <si>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</si>
  <si>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</si>
  <si>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</si>
  <si>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</si>
  <si>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</si>
  <si>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</si>
  <si>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</si>
  <si>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</si>
  <si>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</si>
  <si>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</si>
  <si>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</si>
  <si>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</si>
  <si>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</si>
  <si>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</si>
  <si>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</si>
  <si>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</si>
  <si>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</si>
  <si>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</si>
  <si>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</si>
  <si>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</si>
  <si>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</si>
  <si>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</si>
  <si>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</si>
  <si>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</si>
  <si>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</si>
  <si>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</si>
  <si>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</si>
  <si>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</si>
  <si>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</si>
  <si>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</si>
  <si>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</si>
  <si>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</si>
  <si>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</si>
  <si>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</si>
  <si>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</si>
  <si>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</si>
  <si>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</si>
  <si>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</si>
  <si>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</si>
  <si>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</si>
  <si>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</si>
  <si>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</si>
  <si>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</si>
  <si>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</si>
  <si>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</si>
  <si>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</si>
  <si>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</si>
  <si>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</si>
  <si>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</si>
  <si>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</si>
  <si>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</si>
  <si>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</si>
  <si>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</si>
  <si>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</si>
  <si>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</si>
  <si>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</si>
  <si>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</si>
  <si>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</si>
  <si>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</si>
  <si>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</si>
  <si>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</si>
  <si>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</si>
  <si>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</si>
  <si>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</si>
  <si>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</si>
  <si>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</si>
  <si>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</si>
  <si>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</si>
  <si>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</si>
  <si>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</si>
  <si>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</si>
  <si>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</si>
  <si>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</si>
  <si>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</si>
  <si>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</si>
  <si>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</si>
  <si>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</si>
  <si>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</si>
  <si>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</si>
  <si>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</si>
  <si>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</si>
  <si>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</si>
  <si>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</si>
  <si>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</si>
  <si>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</si>
  <si>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</si>
  <si>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</si>
  <si>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</si>
  <si>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</si>
  <si>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</si>
  <si>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</si>
  <si>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</si>
  <si>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</si>
  <si>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</si>
  <si>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</si>
  <si>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</si>
  <si>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</si>
  <si>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</si>
  <si>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</si>
  <si>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</si>
  <si>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</si>
  <si>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</si>
  <si>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</si>
  <si>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</si>
  <si>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</si>
  <si>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</si>
  <si>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</si>
  <si>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</si>
  <si>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</si>
  <si>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</si>
  <si>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</si>
  <si>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</si>
  <si>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</si>
  <si>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</si>
  <si>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</si>
  <si>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</si>
  <si>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</si>
  <si>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</si>
  <si>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</si>
  <si>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</si>
  <si>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</si>
  <si>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</si>
  <si>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</si>
  <si>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</si>
  <si>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</si>
  <si>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</si>
  <si>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</si>
  <si>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</si>
  <si>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</si>
  <si>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</si>
  <si>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</si>
  <si>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</si>
  <si>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</si>
  <si>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</si>
  <si>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</si>
  <si>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</si>
  <si>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</si>
  <si>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</si>
  <si>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</si>
  <si>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</si>
  <si>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</si>
  <si>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</si>
  <si>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</si>
  <si>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</si>
  <si>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</si>
  <si>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</si>
  <si>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</si>
  <si>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</si>
  <si>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</si>
  <si>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</si>
  <si>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</si>
  <si>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</si>
  <si>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</si>
  <si>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</si>
  <si>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</si>
  <si>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</si>
  <si>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</si>
  <si>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</si>
  <si>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</si>
  <si>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</si>
  <si>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</si>
  <si>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</si>
  <si>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</si>
  <si>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</si>
  <si>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</si>
  <si>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</si>
  <si>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</si>
  <si>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</si>
  <si>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</si>
  <si>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</si>
  <si>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</si>
  <si>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</si>
  <si>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</si>
  <si>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</si>
  <si>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</si>
  <si>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</si>
  <si>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</si>
  <si>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</si>
  <si>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</si>
  <si>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</si>
  <si>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</si>
  <si>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</si>
  <si>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</si>
  <si>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</si>
  <si>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</si>
  <si>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</si>
  <si>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</si>
  <si>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</si>
  <si>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</si>
  <si>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</si>
  <si>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</si>
  <si>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</si>
  <si>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</si>
  <si>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</si>
  <si>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</si>
  <si>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</si>
  <si>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</si>
  <si>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</si>
  <si>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</si>
  <si>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</si>
  <si>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</si>
  <si>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</si>
  <si>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</si>
  <si>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</si>
  <si>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</si>
  <si>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</si>
  <si>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</si>
  <si>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</si>
  <si>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</si>
  <si>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</si>
  <si>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</si>
  <si>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</si>
  <si>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</si>
  <si>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</si>
  <si>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</si>
  <si>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</si>
  <si>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</si>
  <si>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</si>
  <si>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</si>
  <si>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</si>
  <si>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</si>
  <si>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</si>
  <si>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</si>
  <si>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</si>
  <si>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</si>
  <si>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</si>
  <si>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</si>
  <si>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</si>
  <si>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</si>
  <si>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</si>
  <si>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</si>
  <si>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</si>
  <si>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</si>
  <si>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</si>
  <si>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</si>
  <si>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</si>
  <si>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</si>
  <si>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</si>
  <si>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</si>
  <si>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</si>
  <si>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</si>
  <si>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</si>
  <si>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</si>
  <si>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</si>
  <si>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</si>
  <si>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</si>
  <si>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</si>
  <si>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</si>
  <si>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</si>
  <si>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</si>
  <si>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</si>
  <si>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</si>
  <si>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</si>
  <si>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</si>
  <si>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</si>
  <si>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</si>
  <si>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</si>
  <si>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</si>
  <si>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</si>
  <si>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</si>
  <si>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</si>
  <si>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</si>
  <si>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</si>
  <si>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</si>
  <si>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</si>
  <si>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</si>
  <si>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</si>
  <si>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</si>
  <si>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</si>
  <si>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</si>
  <si>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</si>
  <si>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</si>
  <si>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</si>
  <si>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</si>
  <si>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</si>
  <si>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</si>
  <si>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</si>
  <si>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</si>
  <si>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</si>
  <si>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</si>
  <si>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</si>
  <si>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</si>
  <si>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</si>
  <si>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</si>
  <si>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</si>
  <si>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</si>
  <si>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</si>
  <si>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</si>
  <si>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</si>
  <si>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</si>
  <si>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</si>
  <si>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</si>
  <si>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</si>
  <si>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</si>
  <si>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</si>
  <si>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</si>
  <si>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</si>
  <si>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</si>
  <si>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</si>
  <si>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</si>
  <si>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</si>
  <si>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</si>
  <si>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</si>
  <si>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</si>
  <si>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</si>
  <si>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</si>
  <si>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</si>
  <si>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</si>
  <si>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</si>
  <si>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</si>
  <si>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</si>
  <si>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</si>
  <si>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</si>
  <si>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</si>
  <si>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</si>
  <si>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</si>
  <si>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</si>
  <si>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</si>
  <si>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</si>
  <si>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</si>
  <si>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</si>
  <si>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</si>
  <si>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</si>
  <si>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</si>
  <si>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</si>
  <si>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</si>
  <si>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</si>
  <si>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</si>
  <si>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</si>
  <si>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</si>
  <si>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</si>
  <si>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</si>
  <si>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</si>
  <si>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</si>
  <si>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</si>
  <si>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</si>
  <si>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</si>
  <si>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</si>
  <si>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</si>
  <si>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</si>
  <si>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</si>
  <si>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</si>
  <si>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</si>
  <si>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</si>
  <si>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</si>
  <si>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</si>
  <si>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</si>
  <si>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</si>
  <si>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</si>
  <si>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</si>
  <si>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</si>
  <si>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</si>
  <si>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</si>
  <si>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</si>
  <si>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</si>
  <si>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</si>
  <si>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</si>
  <si>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</si>
  <si>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</si>
  <si>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</si>
  <si>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</si>
  <si>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</si>
  <si>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</si>
  <si>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</si>
  <si>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</si>
  <si>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</si>
  <si>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</si>
  <si>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</si>
  <si>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</si>
  <si>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</si>
  <si>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</si>
  <si>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</si>
  <si>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</si>
  <si>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</si>
  <si>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</si>
  <si>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</si>
  <si>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</si>
  <si>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</si>
  <si>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</si>
  <si>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</si>
  <si>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</si>
  <si>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</si>
  <si>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</si>
  <si>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</si>
  <si>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</si>
  <si>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</si>
  <si>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</si>
  <si>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</si>
  <si>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</si>
  <si>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</si>
  <si>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</si>
  <si>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</si>
  <si>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</si>
  <si>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</si>
  <si>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</si>
  <si>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</si>
  <si>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</si>
  <si>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</si>
  <si>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</si>
  <si>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</si>
  <si>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</si>
  <si>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</si>
  <si>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</si>
  <si>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</si>
  <si>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</si>
  <si>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</si>
  <si>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</si>
  <si>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</si>
  <si>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</si>
  <si>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</si>
  <si>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</si>
  <si>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</si>
  <si>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</si>
  <si>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</si>
  <si>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</si>
  <si>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</si>
  <si>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</si>
  <si>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</si>
  <si>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</si>
  <si>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</si>
  <si>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</si>
  <si>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</si>
  <si>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</si>
  <si>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</si>
  <si>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</si>
  <si>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</si>
  <si>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</si>
  <si>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</si>
  <si>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</si>
  <si>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</si>
  <si>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</si>
  <si>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</si>
  <si>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</si>
  <si>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</si>
  <si>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</si>
  <si>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</si>
  <si>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</si>
  <si>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</si>
  <si>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</si>
  <si>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</si>
  <si>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</si>
  <si>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</si>
  <si>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</si>
  <si>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</si>
  <si>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</si>
  <si>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</si>
  <si>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</si>
  <si>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</si>
  <si>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</si>
  <si>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</si>
  <si>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</si>
  <si>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</si>
  <si>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</si>
  <si>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</si>
  <si>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</si>
  <si>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</si>
  <si>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</si>
  <si>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</si>
  <si>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</si>
  <si>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</si>
  <si>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</si>
  <si>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</si>
  <si>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</si>
  <si>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</si>
  <si>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</si>
  <si>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</si>
  <si>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</si>
  <si>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</si>
  <si>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</si>
  <si>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</si>
  <si>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</si>
  <si>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</si>
  <si>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</si>
  <si>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</si>
  <si>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</si>
  <si>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</si>
  <si>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</si>
  <si>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</si>
  <si>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</si>
  <si>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</si>
  <si>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</si>
  <si>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</si>
  <si>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</si>
  <si>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</si>
  <si>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</si>
  <si>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</si>
  <si>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</si>
  <si>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</si>
  <si>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</si>
  <si>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</si>
  <si>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</si>
  <si>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</si>
  <si>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</si>
  <si>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</si>
  <si>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</si>
  <si>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</si>
  <si>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</si>
  <si>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</si>
  <si>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</si>
  <si>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</si>
  <si>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</si>
  <si>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</si>
  <si>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</si>
  <si>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</si>
  <si>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</si>
  <si>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</si>
  <si>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</si>
  <si>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</si>
  <si>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</si>
  <si>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</si>
  <si>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</si>
  <si>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</si>
  <si>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</si>
  <si>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</si>
  <si>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</si>
  <si>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</si>
  <si>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</si>
  <si>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</si>
  <si>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</si>
  <si>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</si>
  <si>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</si>
  <si>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</si>
  <si>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</si>
  <si>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</si>
  <si>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</si>
  <si>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</si>
  <si>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</si>
  <si>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</si>
  <si>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</si>
  <si>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</si>
  <si>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</si>
  <si>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</si>
  <si>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</si>
  <si>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</si>
  <si>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</si>
  <si>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</si>
  <si>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</si>
  <si>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</si>
  <si>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</si>
  <si>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</si>
  <si>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</si>
  <si>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</si>
  <si>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</si>
  <si>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</si>
  <si>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</si>
  <si>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</si>
  <si>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</si>
  <si>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</si>
  <si>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</si>
  <si>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</si>
  <si>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</si>
  <si>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</si>
  <si>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</si>
  <si>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</si>
  <si>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</si>
  <si>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</si>
  <si>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</si>
  <si>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</si>
  <si>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</si>
  <si>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</si>
  <si>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</si>
  <si>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</si>
  <si>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</si>
  <si>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</si>
  <si>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</si>
  <si>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</si>
  <si>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</si>
  <si>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</si>
  <si>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</si>
  <si>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</si>
  <si>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</si>
  <si>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</si>
  <si>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</si>
  <si>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</si>
  <si>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</si>
  <si>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</si>
  <si>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</si>
  <si>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</si>
  <si>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</si>
  <si>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</si>
  <si>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</si>
  <si>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</si>
  <si>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</si>
  <si>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</si>
  <si>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</si>
  <si>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</si>
  <si>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</si>
  <si>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</si>
  <si>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</si>
  <si>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</si>
  <si>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</si>
  <si>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</si>
  <si>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</si>
  <si>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</si>
  <si>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</si>
  <si>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</si>
  <si>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</si>
  <si>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</si>
  <si>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</si>
  <si>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</si>
  <si>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</si>
  <si>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</si>
  <si>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</si>
  <si>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</si>
  <si>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</si>
  <si>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</si>
  <si>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</si>
  <si>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</si>
  <si>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</si>
  <si>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</si>
  <si>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</si>
  <si>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</si>
  <si>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</si>
  <si>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</si>
  <si>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</si>
  <si>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</si>
  <si>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</si>
  <si>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</si>
  <si>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</si>
  <si>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</si>
  <si>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</si>
  <si>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</si>
  <si>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</si>
  <si>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</si>
  <si>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</si>
  <si>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</si>
  <si>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</si>
  <si>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</si>
  <si>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</si>
  <si>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</si>
  <si>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</si>
  <si>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</si>
  <si>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</si>
  <si>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</si>
  <si>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</si>
  <si>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</si>
  <si>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</si>
  <si>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</si>
  <si>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</si>
  <si>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</si>
  <si>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</si>
  <si>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</si>
  <si>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</si>
  <si>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</si>
  <si>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</si>
  <si>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</si>
  <si>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</si>
  <si>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</si>
  <si>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</si>
  <si>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</si>
  <si>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</si>
  <si>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</si>
  <si>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</si>
  <si>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</si>
  <si>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</si>
  <si>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</si>
  <si>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</si>
  <si>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</si>
  <si>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</si>
  <si>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</si>
  <si>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</si>
  <si>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</si>
  <si>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</si>
  <si>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</si>
  <si>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</si>
  <si>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</si>
  <si>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</si>
  <si>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</si>
  <si>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</si>
  <si>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</si>
  <si>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</si>
  <si>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</si>
  <si>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</si>
  <si>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</si>
  <si>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</si>
  <si>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</si>
  <si>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</si>
  <si>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</si>
  <si>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</si>
  <si>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</si>
  <si>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</si>
  <si>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</si>
  <si>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</si>
  <si>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</si>
  <si>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</si>
  <si>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</si>
  <si>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</si>
  <si>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</si>
  <si>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</si>
  <si>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</si>
  <si>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</si>
  <si>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</si>
  <si>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</si>
  <si>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</si>
  <si>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</si>
  <si>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</si>
  <si>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</si>
  <si>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</si>
  <si>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</si>
  <si>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</si>
  <si>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</si>
  <si>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</si>
  <si>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</si>
  <si>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</si>
  <si>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</si>
  <si>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</si>
  <si>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</si>
  <si>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</si>
  <si>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</si>
  <si>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</si>
  <si>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</si>
  <si>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</si>
  <si>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</si>
  <si>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</si>
  <si>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</si>
  <si>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</si>
  <si>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</si>
  <si>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</si>
  <si>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</si>
  <si>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</si>
  <si>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</si>
  <si>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</si>
  <si>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</si>
  <si>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</si>
  <si>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</si>
  <si>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</si>
  <si>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</si>
  <si>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</si>
  <si>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</si>
  <si>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</si>
  <si>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</si>
  <si>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</si>
  <si>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</si>
  <si>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</si>
  <si>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</si>
  <si>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</si>
  <si>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</si>
  <si>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</si>
  <si>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</si>
  <si>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</si>
  <si>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</si>
  <si>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</si>
  <si>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</si>
  <si>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</si>
  <si>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</si>
  <si>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</si>
  <si>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</si>
  <si>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</si>
  <si>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</si>
  <si>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</si>
  <si>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</si>
  <si>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</si>
  <si>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</si>
  <si>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</si>
  <si>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</si>
  <si>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</si>
  <si>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</si>
  <si>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</si>
  <si>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</si>
  <si>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</si>
  <si>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</si>
  <si>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</si>
  <si>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</si>
  <si>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</si>
  <si>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</si>
  <si>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</si>
  <si>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</si>
  <si>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</si>
  <si>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</si>
  <si>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</si>
  <si>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</si>
  <si>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</si>
  <si>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</si>
  <si>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</si>
  <si>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</si>
  <si>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</si>
  <si>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</si>
  <si>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</si>
  <si>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</si>
  <si>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</si>
  <si>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</si>
  <si>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</si>
  <si>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</si>
  <si>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</si>
  <si>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</si>
  <si>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</si>
  <si>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</si>
  <si>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</si>
  <si>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</si>
  <si>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</si>
  <si>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</si>
  <si>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</si>
  <si>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</si>
  <si>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</si>
  <si>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</si>
  <si>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</si>
  <si>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</si>
  <si>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</si>
  <si>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</si>
  <si>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</si>
  <si>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</si>
  <si>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</si>
  <si>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</si>
  <si>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</si>
  <si>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</si>
  <si>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</si>
  <si>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</si>
  <si>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</si>
  <si>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</si>
  <si>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</si>
  <si>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</si>
  <si>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</si>
  <si>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</si>
  <si>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</si>
  <si>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</si>
  <si>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</si>
  <si>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</si>
  <si>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</si>
  <si>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</si>
  <si>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</si>
  <si>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</si>
  <si>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</si>
  <si>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</si>
  <si>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</si>
  <si>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</si>
  <si>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</si>
  <si>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</si>
  <si>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</si>
  <si>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</si>
  <si>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</si>
  <si>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</si>
  <si>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</si>
  <si>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</si>
  <si>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</si>
  <si>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</si>
  <si>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</si>
  <si>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</si>
  <si>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</si>
  <si>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</si>
  <si>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</si>
  <si>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</si>
  <si>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</si>
  <si>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</si>
  <si>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</si>
  <si>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</si>
  <si>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</si>
  <si>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</si>
  <si>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</si>
  <si>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</si>
  <si>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</si>
  <si>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</si>
  <si>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</si>
  <si>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</si>
  <si>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</si>
  <si>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</si>
  <si>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</si>
  <si>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</si>
  <si>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</si>
  <si>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</si>
  <si>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</si>
  <si>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</si>
  <si>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</si>
  <si>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</si>
  <si>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</si>
  <si>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</si>
  <si>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</si>
  <si>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</si>
  <si>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</si>
  <si>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</si>
  <si>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</si>
  <si>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</si>
  <si>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</si>
  <si>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</si>
  <si>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</si>
  <si>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</si>
  <si>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</si>
  <si>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</si>
  <si>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</si>
  <si>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</si>
  <si>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</si>
  <si>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</si>
  <si>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</si>
  <si>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</si>
  <si>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</si>
  <si>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</si>
  <si>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</si>
  <si>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</si>
  <si>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</si>
  <si>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</si>
  <si>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</si>
  <si>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</si>
  <si>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</si>
  <si>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</si>
  <si>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</si>
  <si>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</si>
  <si>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</si>
  <si>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</si>
  <si>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</si>
  <si>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</si>
  <si>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</si>
  <si>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</si>
  <si>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</si>
  <si>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</si>
  <si>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</si>
  <si>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</si>
  <si>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</si>
  <si>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</si>
  <si>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</si>
  <si>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</si>
  <si>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</si>
  <si>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</si>
  <si>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</si>
  <si>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</si>
  <si>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</si>
  <si>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</si>
  <si>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</si>
  <si>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</si>
  <si>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</si>
  <si>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</si>
  <si>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</si>
  <si>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</si>
  <si>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</si>
  <si>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</si>
  <si>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</si>
  <si>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</si>
  <si>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</si>
  <si>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</si>
  <si>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</si>
  <si>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</si>
  <si>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</si>
  <si>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</si>
  <si>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</si>
  <si>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</si>
  <si>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</si>
  <si>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</si>
  <si>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</si>
  <si>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</si>
  <si>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</si>
  <si>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</si>
  <si>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</si>
  <si>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</si>
  <si>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</si>
  <si>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</si>
  <si>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</si>
  <si>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</si>
  <si>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</si>
  <si>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</si>
  <si>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</si>
  <si>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</si>
  <si>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</si>
  <si>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</si>
  <si>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</si>
  <si>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</si>
  <si>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</si>
  <si>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</si>
  <si>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</si>
  <si>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</si>
  <si>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</si>
  <si>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</si>
  <si>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</si>
  <si>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</si>
  <si>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</si>
  <si>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</si>
  <si>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</si>
  <si>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</si>
  <si>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</si>
  <si>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</si>
  <si>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</si>
  <si>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</si>
  <si>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</si>
  <si>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</si>
  <si>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</si>
  <si>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</si>
  <si>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</si>
  <si>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</si>
  <si>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</si>
  <si>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</si>
  <si>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</si>
  <si>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</si>
  <si>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</si>
  <si>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</si>
  <si>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</si>
  <si>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</si>
  <si>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</si>
  <si>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</si>
  <si>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</si>
  <si>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</si>
  <si>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</si>
  <si>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</si>
  <si>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</si>
  <si>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</si>
  <si>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</si>
  <si>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</si>
  <si>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</si>
  <si>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</si>
  <si>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</si>
  <si>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</si>
  <si>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</si>
  <si>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</si>
  <si>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</si>
  <si>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</si>
  <si>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</si>
  <si>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</si>
  <si>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</si>
  <si>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</si>
  <si>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</si>
  <si>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</si>
  <si>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</si>
  <si>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</si>
  <si>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</si>
  <si>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</si>
  <si>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</si>
  <si>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</si>
  <si>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</si>
  <si>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</si>
  <si>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</si>
  <si>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</si>
  <si>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</si>
  <si>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</si>
  <si>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</si>
  <si>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</si>
  <si>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</si>
  <si>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</si>
  <si>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</si>
  <si>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</si>
  <si>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</si>
  <si>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</si>
  <si>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</si>
  <si>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</si>
  <si>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</si>
  <si>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</si>
  <si>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</si>
  <si>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</si>
  <si>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</si>
  <si>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</si>
  <si>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</si>
  <si>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</si>
  <si>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</si>
  <si>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</si>
  <si>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</si>
  <si>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</si>
  <si>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</si>
  <si>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</si>
  <si>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</si>
  <si>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</si>
  <si>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</si>
  <si>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</si>
  <si>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</si>
  <si>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</si>
  <si>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</si>
  <si>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</si>
  <si>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</si>
  <si>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</si>
  <si>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</si>
  <si>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</si>
  <si>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</si>
  <si>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</si>
  <si>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</si>
  <si>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</si>
  <si>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</si>
  <si>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</si>
  <si>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</si>
  <si>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</si>
  <si>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</si>
  <si>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</si>
  <si>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</si>
  <si>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</si>
  <si>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</si>
  <si>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</si>
  <si>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</si>
  <si>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</si>
  <si>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</si>
  <si>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</si>
  <si>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</si>
  <si>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</si>
  <si>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</si>
  <si>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</si>
  <si>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</si>
  <si>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</si>
  <si>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</si>
  <si>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</si>
  <si>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</si>
  <si>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</si>
  <si>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</si>
  <si>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</si>
  <si>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</si>
  <si>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</si>
  <si>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</si>
  <si>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</si>
  <si>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</si>
  <si>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</si>
  <si>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</si>
  <si>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</si>
  <si>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</si>
  <si>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</si>
  <si>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</si>
  <si>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</si>
  <si>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</si>
  <si>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</si>
  <si>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</si>
  <si>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</si>
  <si>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</si>
  <si>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</si>
  <si>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</si>
  <si>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</si>
  <si>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</si>
  <si>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</si>
  <si>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</si>
  <si>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</si>
  <si>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</si>
  <si>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</si>
  <si>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</si>
  <si>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</si>
  <si>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</si>
  <si>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</si>
  <si>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</si>
  <si>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</si>
  <si>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</si>
  <si>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</si>
  <si>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</si>
  <si>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</si>
  <si>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</si>
  <si>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</si>
  <si>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</si>
  <si>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</si>
  <si>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</si>
  <si>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</si>
  <si>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</si>
  <si>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</si>
  <si>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</si>
  <si>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</si>
  <si>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</si>
  <si>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</si>
  <si>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</si>
  <si>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</si>
  <si>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</si>
  <si>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</si>
  <si>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</si>
  <si>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</si>
  <si>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</si>
  <si>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</si>
  <si>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</si>
  <si>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</si>
  <si>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</si>
  <si>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</si>
  <si>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</si>
  <si>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</si>
  <si>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</si>
  <si>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</si>
  <si>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</si>
  <si>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</si>
  <si>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</si>
  <si>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</si>
  <si>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</si>
  <si>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</si>
  <si>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</si>
  <si>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</si>
  <si>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</si>
  <si>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</si>
  <si>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</si>
  <si>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</si>
  <si>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</si>
  <si>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</si>
  <si>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</si>
  <si>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</si>
  <si>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</si>
  <si>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</si>
  <si>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</si>
  <si>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</si>
  <si>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</si>
  <si>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</si>
  <si>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</si>
  <si>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</si>
  <si>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</si>
  <si>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</si>
  <si>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</si>
  <si>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</si>
  <si>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</si>
  <si>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</si>
  <si>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</si>
  <si>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</si>
  <si>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</si>
  <si>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</si>
  <si>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</si>
  <si>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</si>
  <si>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</si>
  <si>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</si>
  <si>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</si>
  <si>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</si>
  <si>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</si>
  <si>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</si>
  <si>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</si>
  <si>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</si>
  <si>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</si>
  <si>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</si>
  <si>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</si>
  <si>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</si>
  <si>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</si>
  <si>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</si>
  <si>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</si>
  <si>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</si>
  <si>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</si>
  <si>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</si>
  <si>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</si>
  <si>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</si>
  <si>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</si>
  <si>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</si>
  <si>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</si>
  <si>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</si>
  <si>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</si>
  <si>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</si>
  <si>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</si>
  <si>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</si>
  <si>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</si>
  <si>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</si>
  <si>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</si>
  <si>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</si>
  <si>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</si>
  <si>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</si>
  <si>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</si>
  <si>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</si>
  <si>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</si>
  <si>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</si>
  <si>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</si>
  <si>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</si>
  <si>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</si>
  <si>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</si>
  <si>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</si>
  <si>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</si>
  <si>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</si>
  <si>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</si>
  <si>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</si>
  <si>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</si>
  <si>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</si>
  <si>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</si>
  <si>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</si>
  <si>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</si>
  <si>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</si>
  <si>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</si>
  <si>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</si>
  <si>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</si>
  <si>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</si>
  <si>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</si>
  <si>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</si>
  <si>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</si>
  <si>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</si>
  <si>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</si>
  <si>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</si>
  <si>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</si>
  <si>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</si>
  <si>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</si>
  <si>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</si>
  <si>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</si>
  <si>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</si>
  <si>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</si>
  <si>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</si>
  <si>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</si>
  <si>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</si>
  <si>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</si>
  <si>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</si>
  <si>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</si>
  <si>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</si>
  <si>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</si>
  <si>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</si>
  <si>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</si>
  <si>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</si>
  <si>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</si>
  <si>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</si>
  <si>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</si>
  <si>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</si>
  <si>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</si>
  <si>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</si>
  <si>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</si>
  <si>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</si>
  <si>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</si>
  <si>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</si>
  <si>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</si>
  <si>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</si>
  <si>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</si>
  <si>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</si>
  <si>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</si>
  <si>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</si>
  <si>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</si>
  <si>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</si>
  <si>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</si>
  <si>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</si>
  <si>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</si>
  <si>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</si>
  <si>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</si>
  <si>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</si>
  <si>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</si>
  <si>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</si>
  <si>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</si>
  <si>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</si>
  <si>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</si>
  <si>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</si>
  <si>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</si>
  <si>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</si>
  <si>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</si>
  <si>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</si>
  <si>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</si>
  <si>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</si>
  <si>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</si>
  <si>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</si>
  <si>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</si>
  <si>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</si>
  <si>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</si>
  <si>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</si>
  <si>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</si>
  <si>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</si>
  <si>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</si>
  <si>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</si>
  <si>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</si>
  <si>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</si>
  <si>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</si>
  <si>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</si>
  <si>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</si>
  <si>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</si>
  <si>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</si>
  <si>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</si>
  <si>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</si>
  <si>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</si>
  <si>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</si>
  <si>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</si>
  <si>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</si>
  <si>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</si>
  <si>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</si>
  <si>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</si>
  <si>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</si>
  <si>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</si>
  <si>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</si>
  <si>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</si>
  <si>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</si>
  <si>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</si>
  <si>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</si>
  <si>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</si>
  <si>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</si>
  <si>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</si>
  <si>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</si>
  <si>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</si>
  <si>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</si>
  <si>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</si>
  <si>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</si>
  <si>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</si>
  <si>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</si>
  <si>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</si>
  <si>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</si>
  <si>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</si>
  <si>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</si>
  <si>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</si>
  <si>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</si>
  <si>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</si>
  <si>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</si>
  <si>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</si>
  <si>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</si>
  <si>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</si>
  <si>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</si>
  <si>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</si>
  <si>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</si>
  <si>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</si>
  <si>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</si>
  <si>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</si>
  <si>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</si>
  <si>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</si>
  <si>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</si>
  <si>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</si>
  <si>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</si>
  <si>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</si>
  <si>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</si>
  <si>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</si>
  <si>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</si>
  <si>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</si>
  <si>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</si>
  <si>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</si>
  <si>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</si>
  <si>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</si>
  <si>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</si>
  <si>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</si>
  <si>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</si>
  <si>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</si>
  <si>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</si>
  <si>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</si>
  <si>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</si>
  <si>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</si>
  <si>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</si>
  <si>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</si>
  <si>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</si>
  <si>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</si>
  <si>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</si>
  <si>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</si>
  <si>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</si>
  <si>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</si>
  <si>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</si>
  <si>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</si>
  <si>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</si>
  <si>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</si>
  <si>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</si>
  <si>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</si>
  <si>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</si>
  <si>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</si>
  <si>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</si>
  <si>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</si>
  <si>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</si>
  <si>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</si>
  <si>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</si>
  <si>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</si>
  <si>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</si>
  <si>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</si>
  <si>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</si>
  <si>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</si>
  <si>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</si>
  <si>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</si>
  <si>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</si>
  <si>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</si>
  <si>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</si>
  <si>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</si>
  <si>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</si>
  <si>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</si>
  <si>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</si>
  <si>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</si>
  <si>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</si>
  <si>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</si>
  <si>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</si>
  <si>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</si>
  <si>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</si>
  <si>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</si>
  <si>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</si>
  <si>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</si>
  <si>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</si>
  <si>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</si>
  <si>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</si>
  <si>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</si>
  <si>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</si>
  <si>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</si>
  <si>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</si>
  <si>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</si>
  <si>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</si>
  <si>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</si>
  <si>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</si>
  <si>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</si>
  <si>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</si>
  <si>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</si>
  <si>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</si>
  <si>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</si>
  <si>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</si>
  <si>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</si>
  <si>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</si>
  <si>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</si>
  <si>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</si>
  <si>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</si>
  <si>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</si>
  <si>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</si>
  <si>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</si>
  <si>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</si>
  <si>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</si>
  <si>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</si>
  <si>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</si>
  <si>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</si>
  <si>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</si>
  <si>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</si>
  <si>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</si>
  <si>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</si>
  <si>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</si>
  <si>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</si>
  <si>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</si>
  <si>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</si>
  <si>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</si>
  <si>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</si>
  <si>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</si>
  <si>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</si>
  <si>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</si>
  <si>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</si>
  <si>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</si>
  <si>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</si>
  <si>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</si>
  <si>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</si>
  <si>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</si>
  <si>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</si>
  <si>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</si>
  <si>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</si>
  <si>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</si>
  <si>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</si>
  <si>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</si>
  <si>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</si>
  <si>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</si>
  <si>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</si>
  <si>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</si>
  <si>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</si>
  <si>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</si>
  <si>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</si>
  <si>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</si>
  <si>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</si>
  <si>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</si>
  <si>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</si>
  <si>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</si>
  <si>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</si>
  <si>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</si>
  <si>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</si>
  <si>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</si>
  <si>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</si>
  <si>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</si>
  <si>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</si>
  <si>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</si>
  <si>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</si>
  <si>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</si>
  <si>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</si>
  <si>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</si>
  <si>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</si>
  <si>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</si>
  <si>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</si>
  <si>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</si>
  <si>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</si>
  <si>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</si>
  <si>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</si>
  <si>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</si>
  <si>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</si>
  <si>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</si>
  <si>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</si>
  <si>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</si>
  <si>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</si>
  <si>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</si>
  <si>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</si>
  <si>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</si>
  <si>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</si>
  <si>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</si>
  <si>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</si>
  <si>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</si>
  <si>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</si>
  <si>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</si>
  <si>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</si>
  <si>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</si>
  <si>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</si>
  <si>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</si>
  <si>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</si>
  <si>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</si>
  <si>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</si>
  <si>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</si>
  <si>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</si>
  <si>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</si>
  <si>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</si>
  <si>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</si>
  <si>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</si>
  <si>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</si>
  <si>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</si>
  <si>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</si>
  <si>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</si>
  <si>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</si>
  <si>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</si>
  <si>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</si>
  <si>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</si>
  <si>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</si>
  <si>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</si>
  <si>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</si>
  <si>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</si>
  <si>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</si>
  <si>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</si>
  <si>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</si>
  <si>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</si>
  <si>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</si>
  <si>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</si>
  <si>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</si>
  <si>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</si>
  <si>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</si>
  <si>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</si>
  <si>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</si>
  <si>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</si>
  <si>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</si>
  <si>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</si>
  <si>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</si>
  <si>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</si>
  <si>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</si>
  <si>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</si>
  <si>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</si>
  <si>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</si>
  <si>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</si>
  <si>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</si>
  <si>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</si>
  <si>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</si>
  <si>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</si>
  <si>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</si>
  <si>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</si>
  <si>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</si>
  <si>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</si>
  <si>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</si>
  <si>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</si>
  <si>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</si>
  <si>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</si>
  <si>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</si>
  <si>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</si>
  <si>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</si>
  <si>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</si>
  <si>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</si>
  <si>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</si>
  <si>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</si>
  <si>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</si>
  <si>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</si>
  <si>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</si>
  <si>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</si>
  <si>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</si>
  <si>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</si>
  <si>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</si>
  <si>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</si>
  <si>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</si>
  <si>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</si>
  <si>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</si>
  <si>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</si>
  <si>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</si>
  <si>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</si>
  <si>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</si>
  <si>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</si>
  <si>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</si>
  <si>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</si>
  <si>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</si>
  <si>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</si>
  <si>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</si>
  <si>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</si>
  <si>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</si>
  <si>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</si>
  <si>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</si>
  <si>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</si>
  <si>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</si>
  <si>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</si>
  <si>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</si>
  <si>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</si>
  <si>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</si>
  <si>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</si>
  <si>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</si>
  <si>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</si>
  <si>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</si>
  <si>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</si>
  <si>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</si>
  <si>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</si>
  <si>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</si>
  <si>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</si>
  <si>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</si>
  <si>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</si>
  <si>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</si>
  <si>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</si>
  <si>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</si>
  <si>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</si>
  <si>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</si>
  <si>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</si>
  <si>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</si>
  <si>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</si>
  <si>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</si>
  <si>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</si>
  <si>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</si>
  <si>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</si>
  <si>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</si>
  <si>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</si>
  <si>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</si>
  <si>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</si>
  <si>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</si>
  <si>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</si>
  <si>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</si>
  <si>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</si>
  <si>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</si>
  <si>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</si>
  <si>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</si>
  <si>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</si>
  <si>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</si>
  <si>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</si>
  <si>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</si>
  <si>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</si>
  <si>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</si>
  <si>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</si>
  <si>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</si>
  <si>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</si>
  <si>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</si>
  <si>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</si>
  <si>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</si>
  <si>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</si>
  <si>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</si>
  <si>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</si>
  <si>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</si>
  <si>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</si>
  <si>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</si>
  <si>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</si>
  <si>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</si>
  <si>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</si>
  <si>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</si>
  <si>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</si>
  <si>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</si>
  <si>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</si>
  <si>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</si>
  <si>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</si>
  <si>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</si>
  <si>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</si>
  <si>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</si>
  <si>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</si>
  <si>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</si>
  <si>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</si>
  <si>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</si>
  <si>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</si>
  <si>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</si>
  <si>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</si>
  <si>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</si>
  <si>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</si>
  <si>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</si>
  <si>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</si>
  <si>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</si>
  <si>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</si>
  <si>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</si>
  <si>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</si>
  <si>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</si>
  <si>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</si>
  <si>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</si>
  <si>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</si>
  <si>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</si>
  <si>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</si>
  <si>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</si>
  <si>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</si>
  <si>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</si>
  <si>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</si>
  <si>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</si>
  <si>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</si>
  <si>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</si>
  <si>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</si>
  <si>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</si>
  <si>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</si>
  <si>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</si>
  <si>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</si>
  <si>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</si>
  <si>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</si>
  <si>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</si>
  <si>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</si>
  <si>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</si>
  <si>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</si>
  <si>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</si>
  <si>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</si>
  <si>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</si>
  <si>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</si>
  <si>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</si>
  <si>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</si>
  <si>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</si>
  <si>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</si>
  <si>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</si>
  <si>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</si>
  <si>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</si>
  <si>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</si>
  <si>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</si>
  <si>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</si>
  <si>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</si>
  <si>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</si>
  <si>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</si>
  <si>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</si>
  <si>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</si>
  <si>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</si>
  <si>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</si>
  <si>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</si>
  <si>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</si>
  <si>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</si>
  <si>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</si>
  <si>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</si>
  <si>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</si>
  <si>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</si>
  <si>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</si>
  <si>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</si>
  <si>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</si>
  <si>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</si>
  <si>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</si>
  <si>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</si>
  <si>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</si>
  <si>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</si>
  <si>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</si>
  <si>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</si>
  <si>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</si>
  <si>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</si>
  <si>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</si>
  <si>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</si>
  <si>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</si>
  <si>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</si>
  <si>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</si>
  <si>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</si>
  <si>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</si>
  <si>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</si>
  <si>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</si>
  <si>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</si>
  <si>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</si>
  <si>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</si>
  <si>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</si>
  <si>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</si>
  <si>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</si>
  <si>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</si>
  <si>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</si>
  <si>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</si>
  <si>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</si>
  <si>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</si>
  <si>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</si>
  <si>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</si>
  <si>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</si>
  <si>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</si>
  <si>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</si>
  <si>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</si>
  <si>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</si>
  <si>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</si>
  <si>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</si>
  <si>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</si>
  <si>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</si>
  <si>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</si>
  <si>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</si>
  <si>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</si>
  <si>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</si>
  <si>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</si>
  <si>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</si>
  <si>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</si>
  <si>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</si>
  <si>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</si>
  <si>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</si>
  <si>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</si>
  <si>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</si>
  <si>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</si>
  <si>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</si>
  <si>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</si>
  <si>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</si>
  <si>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</si>
  <si>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</si>
  <si>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</si>
  <si>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</si>
  <si>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</si>
  <si>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</si>
  <si>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</si>
  <si>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</si>
  <si>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</si>
  <si>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</si>
  <si>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</si>
  <si>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</si>
  <si>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</si>
  <si>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</si>
  <si>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</si>
  <si>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</si>
  <si>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</si>
  <si>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</si>
  <si>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</si>
  <si>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</si>
  <si>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</si>
  <si>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</si>
  <si>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</si>
  <si>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</si>
  <si>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</si>
  <si>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</si>
  <si>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</si>
  <si>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</si>
  <si>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</si>
  <si>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</si>
  <si>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</si>
  <si>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</si>
  <si>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</si>
  <si>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</si>
  <si>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</si>
  <si>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</si>
  <si>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</si>
  <si>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</si>
  <si>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</si>
  <si>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</si>
  <si>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</si>
  <si>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</si>
  <si>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</si>
  <si>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</si>
  <si>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</si>
  <si>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</si>
  <si>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</si>
  <si>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</si>
  <si>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</si>
  <si>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</si>
  <si>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</si>
  <si>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</si>
  <si>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</si>
  <si>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</si>
  <si>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</si>
  <si>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</si>
  <si>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</si>
  <si>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</si>
  <si>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</si>
  <si>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</si>
  <si>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</si>
  <si>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</si>
  <si>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</si>
  <si>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</si>
  <si>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</si>
  <si>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</si>
  <si>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</si>
  <si>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</si>
  <si>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</si>
  <si>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</si>
  <si>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</si>
  <si>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</si>
  <si>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</si>
  <si>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</si>
  <si>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</si>
  <si>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</si>
  <si>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</si>
  <si>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</si>
  <si>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</si>
  <si>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</si>
  <si>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</si>
  <si>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</si>
  <si>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</si>
  <si>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</si>
  <si>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</si>
  <si>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</si>
  <si>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</si>
  <si>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</si>
  <si>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</si>
  <si>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</si>
  <si>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</si>
  <si>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</si>
  <si>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</si>
  <si>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</si>
  <si>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</si>
  <si>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</si>
  <si>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</si>
  <si>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</si>
  <si>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</si>
  <si>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</si>
  <si>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</si>
  <si>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</si>
  <si>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</si>
  <si>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</si>
  <si>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</si>
  <si>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</si>
  <si>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</si>
  <si>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</si>
  <si>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</si>
  <si>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</si>
  <si>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</si>
  <si>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</si>
  <si>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</si>
  <si>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</si>
  <si>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</si>
  <si>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</si>
  <si>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</si>
  <si>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</si>
  <si>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</si>
  <si>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</si>
  <si>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</si>
  <si>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</si>
  <si>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</si>
  <si>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</si>
  <si>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</si>
  <si>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</si>
  <si>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</si>
  <si>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</si>
  <si>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</si>
  <si>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</si>
  <si>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</si>
  <si>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</si>
  <si>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</si>
  <si>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</si>
  <si>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</si>
  <si>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</si>
  <si>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</si>
  <si>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</si>
  <si>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</si>
  <si>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</si>
  <si>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</si>
  <si>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</si>
  <si>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</si>
  <si>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</si>
  <si>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</si>
  <si>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</si>
  <si>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</si>
  <si>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</si>
  <si>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</si>
  <si>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</si>
  <si>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</si>
  <si>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</si>
  <si>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</si>
  <si>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</si>
  <si>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</si>
  <si>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</si>
  <si>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</si>
  <si>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</si>
  <si>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</si>
  <si>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</si>
  <si>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</si>
  <si>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</si>
  <si>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</si>
  <si>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</si>
  <si>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</si>
  <si>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</si>
  <si>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</si>
  <si>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</si>
  <si>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</si>
  <si>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</si>
  <si>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</si>
  <si>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</si>
  <si>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</si>
  <si>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</si>
  <si>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</si>
  <si>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</si>
  <si>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</si>
  <si>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</si>
  <si>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</si>
  <si>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</si>
  <si>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</si>
  <si>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</si>
  <si>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</si>
  <si>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</si>
  <si>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</si>
  <si>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</si>
  <si>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</si>
  <si>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</si>
  <si>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</si>
  <si>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</si>
  <si>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</si>
  <si>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</si>
  <si>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</si>
  <si>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</si>
  <si>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</si>
  <si>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</si>
  <si>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</si>
  <si>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</si>
  <si>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</si>
  <si>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</si>
  <si>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</si>
  <si>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</si>
  <si>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</si>
  <si>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</si>
  <si>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</si>
  <si>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</si>
  <si>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</si>
  <si>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</si>
  <si>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</si>
  <si>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</si>
  <si>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</si>
  <si>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</si>
  <si>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</si>
  <si>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</si>
  <si>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</si>
  <si>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</si>
  <si>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</si>
  <si>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</si>
  <si>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</si>
  <si>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</si>
  <si>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</si>
  <si>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</si>
  <si>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</si>
  <si>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</si>
  <si>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</si>
  <si>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</si>
  <si>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</si>
  <si>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</si>
  <si>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</si>
  <si>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</si>
  <si>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</si>
  <si>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</si>
  <si>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</si>
  <si>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</si>
  <si>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</si>
  <si>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</si>
  <si>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</si>
  <si>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</si>
  <si>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</si>
  <si>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</si>
  <si>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</si>
  <si>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</si>
  <si>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</si>
  <si>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</si>
  <si>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</si>
  <si>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</si>
  <si>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</si>
  <si>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</si>
  <si>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</si>
  <si>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</si>
  <si>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</si>
  <si>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</si>
  <si>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</si>
  <si>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</si>
  <si>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</si>
  <si>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</si>
  <si>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</si>
  <si>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</si>
  <si>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</si>
  <si>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</si>
  <si>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</si>
  <si>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</si>
  <si>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</si>
  <si>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</si>
  <si>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</si>
  <si>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</si>
  <si>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</si>
  <si>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</si>
  <si>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</si>
  <si>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</si>
  <si>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</si>
  <si>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</si>
  <si>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</si>
  <si>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</si>
  <si>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</si>
  <si>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</si>
  <si>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</si>
  <si>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</si>
  <si>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</si>
  <si>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</si>
  <si>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</si>
  <si>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</si>
  <si>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</si>
  <si>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</si>
  <si>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</si>
  <si>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</si>
  <si>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</si>
  <si>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</si>
  <si>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</si>
  <si>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</si>
  <si>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</si>
  <si>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</si>
  <si>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</si>
  <si>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</si>
  <si>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</si>
  <si>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</si>
  <si>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</si>
  <si>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</si>
  <si>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</si>
  <si>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</si>
  <si>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</si>
  <si>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</si>
  <si>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</si>
  <si>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</si>
  <si>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</si>
  <si>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</si>
  <si>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</si>
  <si>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</si>
  <si>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</si>
  <si>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</si>
  <si>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</si>
  <si>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</si>
  <si>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</si>
  <si>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</si>
  <si>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</si>
  <si>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</si>
  <si>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</si>
  <si>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</si>
  <si>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</si>
  <si>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</si>
  <si>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</si>
  <si>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</si>
  <si>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</si>
  <si>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</si>
  <si>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</si>
  <si>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</si>
  <si>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</si>
  <si>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</si>
  <si>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</si>
  <si>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</si>
  <si>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</si>
  <si>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</si>
  <si>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</si>
  <si>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</si>
  <si>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</si>
  <si>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</si>
  <si>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</si>
  <si>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</si>
  <si>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</si>
  <si>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</si>
  <si>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</si>
  <si>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</si>
  <si>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</si>
  <si>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</si>
  <si>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</si>
  <si>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</si>
  <si>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</si>
  <si>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</si>
  <si>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</si>
  <si>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</si>
  <si>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</si>
  <si>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</si>
  <si>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</si>
  <si>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</si>
  <si>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</si>
  <si>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</si>
  <si>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</si>
  <si>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</si>
  <si>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</si>
  <si>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</si>
  <si>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</si>
  <si>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</si>
  <si>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</si>
  <si>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</si>
  <si>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</si>
  <si>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</si>
  <si>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</si>
  <si>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</si>
  <si>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</si>
  <si>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</si>
  <si>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</si>
  <si>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</si>
  <si>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</si>
  <si>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</si>
  <si>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</si>
  <si>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</si>
  <si>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</si>
  <si>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</si>
  <si>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</si>
  <si>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</si>
  <si>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</si>
  <si>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</si>
  <si>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</si>
  <si>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</si>
  <si>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</si>
  <si>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</si>
  <si>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</si>
  <si>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</si>
  <si>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</si>
  <si>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</si>
  <si>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</si>
  <si>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</si>
  <si>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</si>
  <si>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</si>
  <si>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</si>
  <si>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</si>
  <si>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</si>
  <si>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</si>
  <si>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</si>
  <si>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</si>
  <si>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</si>
  <si>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</si>
  <si>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</si>
  <si>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</si>
  <si>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</si>
  <si>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</si>
  <si>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</si>
  <si>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</si>
  <si>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</si>
  <si>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</si>
  <si>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</si>
  <si>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</si>
  <si>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</si>
  <si>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</si>
  <si>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</si>
  <si>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</si>
  <si>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</si>
  <si>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</si>
  <si>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</si>
  <si>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</si>
  <si>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</si>
  <si>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</si>
  <si>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</si>
  <si>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</si>
  <si>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</si>
  <si>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</si>
  <si>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</si>
  <si>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</si>
  <si>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</si>
  <si>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</si>
  <si>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</si>
  <si>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</si>
  <si>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</si>
  <si>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</si>
  <si>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</si>
  <si>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</si>
  <si>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</si>
  <si>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</si>
  <si>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</si>
  <si>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</si>
  <si>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</si>
  <si>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</si>
  <si>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</si>
  <si>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</si>
  <si>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</si>
  <si>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</si>
  <si>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</si>
  <si>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</si>
  <si>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</si>
  <si>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</si>
  <si>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</si>
  <si>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</si>
  <si>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</si>
  <si>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</si>
  <si>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</si>
  <si>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</si>
  <si>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</si>
  <si>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</si>
  <si>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</si>
  <si>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</si>
  <si>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</si>
  <si>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</si>
  <si>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</si>
  <si>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</si>
  <si>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</si>
  <si>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</si>
  <si>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</si>
  <si>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</si>
  <si>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</si>
  <si>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</si>
  <si>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</si>
  <si>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</si>
  <si>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</si>
  <si>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</si>
  <si>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</si>
  <si>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</si>
  <si>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</si>
  <si>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</si>
  <si>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</si>
  <si>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</si>
  <si>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</si>
  <si>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</si>
  <si>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</si>
  <si>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</si>
  <si>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</si>
  <si>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</si>
  <si>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</si>
  <si>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</si>
  <si>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</si>
  <si>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</si>
  <si>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</si>
  <si>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</si>
  <si>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</si>
  <si>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</si>
  <si>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</si>
  <si>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</si>
  <si>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</si>
  <si>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</si>
  <si>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</si>
  <si>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</si>
  <si>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</si>
  <si>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</si>
  <si>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</si>
  <si>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</si>
  <si>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</si>
  <si>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</si>
  <si>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</si>
  <si>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</si>
  <si>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</si>
  <si>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</si>
  <si>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</si>
  <si>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</si>
  <si>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</si>
  <si>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</si>
  <si>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</si>
  <si>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</si>
  <si>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</si>
  <si>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</si>
  <si>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</si>
  <si>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</si>
  <si>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</si>
  <si>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</si>
  <si>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</si>
  <si>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</si>
  <si>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</si>
  <si>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</si>
  <si>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</si>
  <si>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</si>
  <si>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</si>
  <si>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</si>
  <si>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</si>
  <si>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</si>
  <si>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</si>
  <si>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</si>
  <si>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</si>
  <si>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</si>
  <si>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</si>
  <si>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</si>
  <si>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</si>
  <si>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</si>
  <si>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</si>
  <si>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</si>
  <si>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</si>
  <si>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</si>
  <si>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</si>
  <si>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</si>
  <si>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</si>
  <si>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</si>
  <si>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</si>
  <si>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</si>
  <si>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</si>
  <si>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</si>
  <si>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</si>
  <si>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</si>
  <si>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</si>
  <si>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</si>
  <si>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</si>
  <si>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</si>
  <si>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</si>
  <si>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</si>
  <si>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</si>
  <si>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</si>
  <si>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</si>
  <si>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</si>
  <si>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</si>
  <si>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</si>
  <si>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</si>
  <si>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</si>
  <si>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</si>
  <si>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</si>
  <si>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</si>
  <si>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</si>
  <si>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</si>
  <si>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</si>
  <si>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</si>
  <si>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</si>
  <si>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</si>
  <si>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</si>
  <si>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</si>
  <si>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</si>
  <si>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</si>
  <si>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</si>
  <si>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</si>
  <si>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</si>
  <si>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</si>
  <si>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</si>
  <si>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</si>
  <si>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</si>
  <si>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</si>
  <si>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</si>
  <si>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</si>
  <si>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</si>
  <si>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</si>
  <si>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</si>
  <si>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</si>
  <si>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</si>
  <si>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</si>
  <si>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</si>
  <si>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</si>
  <si>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</si>
  <si>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</si>
  <si>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</si>
  <si>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</si>
  <si>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</si>
  <si>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</si>
  <si>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</si>
  <si>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</si>
  <si>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</si>
  <si>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</si>
  <si>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</si>
  <si>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</si>
  <si>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</si>
  <si>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</si>
  <si>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</si>
  <si>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</si>
  <si>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</si>
  <si>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</si>
  <si>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</si>
  <si>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</si>
  <si>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</si>
  <si>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</si>
  <si>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</si>
  <si>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</si>
  <si>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</si>
  <si>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</si>
  <si>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</si>
  <si>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</si>
  <si>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</si>
  <si>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</si>
  <si>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</si>
  <si>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</si>
  <si>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</si>
  <si>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</si>
  <si>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</si>
  <si>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</si>
  <si>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</si>
  <si>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</si>
  <si>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</si>
  <si>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</si>
  <si>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</si>
  <si>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</si>
  <si>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</si>
  <si>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</si>
  <si>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</si>
  <si>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</si>
  <si>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</si>
  <si>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</si>
  <si>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</si>
  <si>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</si>
  <si>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</si>
  <si>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</si>
  <si>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</si>
  <si>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</si>
  <si>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</si>
  <si>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</si>
  <si>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</si>
  <si>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</si>
  <si>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</si>
  <si>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</si>
  <si>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</si>
  <si>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</si>
  <si>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</si>
  <si>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</si>
  <si>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</si>
  <si>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</si>
  <si>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</si>
  <si>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</si>
  <si>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</si>
  <si>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</si>
  <si>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</si>
  <si>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</si>
  <si>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</si>
  <si>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</si>
  <si>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</si>
  <si>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</si>
  <si>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</si>
  <si>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</si>
  <si>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</si>
  <si>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</si>
  <si>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</si>
  <si>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</si>
  <si>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</si>
  <si>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</si>
  <si>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</si>
  <si>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</si>
  <si>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</si>
  <si>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</si>
  <si>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</si>
  <si>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</si>
  <si>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</si>
  <si>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</si>
  <si>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</si>
  <si>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</si>
  <si>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</si>
  <si>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</si>
  <si>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</si>
  <si>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</si>
  <si>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</si>
  <si>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</si>
  <si>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</si>
  <si>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</si>
  <si>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</si>
  <si>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</si>
  <si>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</si>
  <si>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</si>
  <si>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</si>
  <si>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</si>
  <si>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</si>
  <si>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</si>
  <si>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</si>
  <si>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</si>
  <si>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</si>
  <si>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</si>
  <si>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</si>
  <si>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</si>
  <si>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</si>
  <si>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</si>
  <si>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</si>
  <si>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</si>
  <si>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</si>
  <si>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</si>
  <si>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</si>
  <si>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</si>
  <si>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</si>
  <si>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</si>
  <si>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</si>
  <si>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</si>
  <si>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</si>
  <si>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</si>
  <si>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</si>
  <si>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</si>
  <si>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</si>
  <si>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</si>
  <si>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</si>
  <si>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</si>
  <si>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</si>
  <si>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</si>
  <si>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</si>
  <si>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</si>
  <si>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</si>
  <si>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</si>
  <si>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</si>
  <si>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</si>
  <si>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</si>
  <si>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</si>
  <si>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</si>
  <si>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</si>
  <si>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</si>
  <si>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</si>
  <si>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</si>
  <si>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</si>
  <si>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</si>
  <si>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</si>
  <si>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</si>
  <si>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</si>
  <si>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</si>
  <si>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</si>
  <si>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</si>
  <si>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</si>
  <si>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</si>
  <si>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</si>
  <si>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</si>
  <si>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</si>
  <si>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</si>
  <si>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</si>
  <si>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</si>
  <si>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</si>
  <si>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</si>
  <si>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</si>
  <si>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</si>
  <si>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</si>
  <si>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</si>
  <si>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</si>
  <si>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</si>
  <si>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</si>
  <si>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</si>
  <si>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</si>
  <si>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</si>
  <si>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</si>
  <si>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</si>
  <si>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</si>
  <si>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</si>
  <si>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</si>
  <si>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</si>
  <si>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</si>
  <si>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</si>
  <si>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</si>
  <si>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</si>
  <si>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</si>
  <si>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</si>
  <si>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</si>
  <si>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</si>
  <si>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</si>
  <si>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</si>
  <si>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</si>
  <si>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</si>
  <si>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</si>
  <si>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</si>
  <si>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</si>
  <si>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</si>
  <si>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</si>
  <si>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</si>
  <si>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</si>
  <si>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</si>
  <si>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</si>
  <si>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</si>
  <si>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</si>
  <si>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</si>
  <si>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</si>
  <si>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</si>
  <si>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</si>
  <si>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</si>
  <si>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</si>
  <si>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</si>
  <si>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</si>
  <si>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</si>
  <si>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</si>
  <si>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</si>
  <si>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</si>
  <si>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</si>
  <si>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</si>
  <si>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</si>
  <si>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</si>
  <si>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</si>
  <si>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</si>
  <si>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</si>
  <si>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</si>
  <si>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</si>
  <si>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</si>
  <si>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</si>
  <si>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</si>
  <si>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</si>
  <si>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</si>
  <si>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</si>
  <si>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</si>
  <si>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</si>
  <si>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</si>
  <si>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</si>
  <si>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</si>
  <si>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</si>
  <si>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</si>
  <si>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</si>
  <si>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</si>
  <si>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</si>
  <si>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</si>
  <si>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</si>
  <si>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</si>
  <si>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</si>
  <si>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</si>
  <si>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</si>
  <si>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</si>
  <si>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</si>
  <si>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</si>
  <si>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</si>
  <si>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</si>
  <si>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</si>
  <si>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</si>
  <si>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</si>
  <si>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</si>
  <si>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</si>
  <si>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</si>
  <si>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</si>
  <si>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</si>
  <si>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</si>
  <si>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</si>
  <si>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</si>
  <si>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</si>
  <si>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</si>
  <si>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</si>
  <si>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</si>
  <si>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</si>
  <si>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</si>
  <si>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</si>
  <si>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</si>
  <si>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</si>
  <si>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</si>
  <si>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</si>
  <si>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</si>
  <si>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</si>
  <si>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</si>
  <si>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</si>
  <si>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</si>
  <si>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</si>
  <si>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</si>
  <si>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</si>
  <si>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</si>
  <si>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</si>
  <si>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</si>
  <si>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</si>
  <si>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</si>
  <si>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</si>
  <si>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</si>
  <si>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</si>
  <si>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</si>
  <si>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</si>
  <si>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</si>
  <si>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</si>
  <si>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</si>
  <si>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</si>
  <si>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</si>
  <si>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</si>
  <si>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</si>
  <si>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</si>
  <si>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</si>
  <si>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</si>
  <si>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</si>
  <si>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</si>
  <si>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</si>
  <si>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</si>
  <si>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</si>
  <si>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</si>
  <si>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</si>
  <si>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</si>
  <si>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</si>
  <si>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</si>
  <si>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</si>
  <si>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</si>
  <si>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</si>
  <si>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</si>
  <si>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</si>
  <si>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</si>
  <si>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</si>
  <si>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</si>
  <si>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</si>
  <si>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</si>
  <si>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</si>
  <si>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</si>
  <si>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</si>
  <si>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</si>
  <si>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</si>
  <si>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</si>
  <si>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</si>
  <si>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</si>
  <si>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</si>
  <si>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</si>
  <si>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</si>
  <si>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</si>
  <si>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</si>
  <si>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</si>
  <si>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</si>
  <si>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</si>
  <si>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</si>
  <si>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</si>
  <si>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</si>
  <si>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</si>
  <si>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</si>
  <si>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</si>
  <si>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</si>
  <si>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</si>
  <si>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</si>
  <si>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</si>
  <si>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</si>
  <si>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</si>
  <si>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</si>
  <si>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</si>
  <si>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</si>
  <si>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</si>
  <si>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</si>
  <si>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</si>
  <si>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</si>
  <si>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</si>
  <si>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</si>
  <si>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</si>
  <si>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</si>
  <si>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</si>
  <si>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</si>
  <si>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</si>
  <si>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</si>
  <si>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</si>
  <si>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</si>
  <si>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</si>
  <si>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</si>
  <si>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</si>
  <si>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</si>
  <si>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</si>
  <si>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</si>
  <si>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</si>
  <si>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</si>
  <si>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</si>
  <si>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</si>
  <si>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</si>
  <si>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</si>
  <si>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</si>
  <si>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</si>
  <si>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</si>
  <si>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</si>
  <si>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</si>
  <si>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</si>
  <si>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</si>
  <si>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</si>
  <si>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</si>
  <si>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</si>
  <si>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</si>
  <si>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</si>
  <si>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</si>
  <si>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</si>
  <si>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</si>
  <si>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</si>
  <si>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</si>
  <si>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</si>
  <si>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</si>
  <si>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</si>
  <si>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</si>
  <si>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</si>
  <si>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</si>
  <si>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</si>
  <si>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</si>
  <si>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</si>
  <si>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</si>
  <si>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</si>
  <si>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</si>
  <si>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</si>
  <si>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</si>
  <si>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</si>
  <si>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</si>
  <si>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</si>
  <si>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</si>
  <si>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</si>
  <si>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</si>
  <si>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</si>
  <si>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</si>
  <si>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</si>
  <si>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</si>
  <si>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</si>
  <si>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</si>
  <si>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</si>
  <si>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</si>
  <si>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</si>
  <si>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</si>
  <si>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</si>
  <si>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</si>
  <si>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</si>
  <si>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</si>
  <si>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</si>
  <si>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</si>
  <si>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</si>
  <si>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</si>
  <si>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</si>
  <si>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</si>
  <si>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</si>
  <si>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</si>
  <si>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</si>
  <si>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</si>
  <si>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</si>
  <si>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</si>
  <si>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</si>
  <si>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</si>
  <si>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</si>
  <si>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</si>
  <si>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</si>
  <si>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</si>
  <si>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</si>
  <si>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</si>
  <si>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</si>
  <si>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</si>
  <si>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</si>
  <si>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</si>
  <si>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</si>
  <si>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</si>
  <si>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</si>
  <si>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</si>
  <si>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</si>
  <si>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</si>
  <si>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</si>
  <si>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</si>
  <si>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</si>
  <si>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</si>
  <si>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</si>
  <si>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</si>
  <si>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</si>
  <si>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</si>
  <si>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</si>
  <si>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</si>
  <si>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</si>
  <si>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</si>
  <si>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</si>
  <si>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</si>
  <si>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</si>
  <si>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</si>
  <si>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</si>
  <si>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</si>
  <si>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</si>
  <si>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</si>
  <si>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</si>
  <si>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</si>
  <si>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</si>
  <si>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</si>
  <si>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</si>
  <si>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</si>
  <si>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</si>
  <si>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</si>
  <si>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</si>
  <si>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</si>
  <si>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</si>
  <si>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</si>
  <si>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</si>
  <si>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</si>
  <si>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</si>
  <si>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</si>
  <si>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</si>
  <si>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</si>
  <si>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</si>
  <si>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</si>
  <si>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</si>
  <si>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</si>
  <si>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</si>
  <si>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</si>
  <si>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</si>
  <si>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</si>
  <si>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</si>
  <si>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</si>
  <si>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</si>
  <si>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</si>
  <si>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</si>
  <si>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</si>
  <si>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</si>
  <si>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</si>
  <si>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</si>
  <si>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</si>
  <si>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</si>
  <si>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</si>
  <si>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</si>
  <si>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</si>
  <si>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</si>
  <si>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</si>
  <si>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</si>
  <si>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</si>
  <si>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</si>
  <si>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</si>
  <si>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</si>
  <si>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</si>
  <si>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</si>
  <si>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</si>
  <si>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</si>
  <si>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</si>
  <si>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</si>
  <si>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</si>
  <si>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</si>
  <si>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</si>
  <si>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</si>
  <si>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</si>
  <si>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</si>
  <si>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</si>
  <si>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</si>
  <si>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</si>
  <si>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</si>
  <si>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</si>
  <si>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</si>
  <si>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</si>
  <si>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</si>
  <si>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</si>
  <si>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</si>
  <si>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</si>
  <si>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</si>
  <si>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</si>
  <si>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</si>
  <si>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</si>
  <si>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</si>
  <si>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</si>
  <si>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</si>
  <si>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</si>
  <si>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</si>
  <si>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</si>
  <si>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</si>
  <si>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</si>
  <si>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</si>
  <si>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</si>
  <si>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</si>
  <si>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</si>
  <si>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</si>
  <si>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</si>
  <si>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</si>
  <si>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</si>
  <si>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</si>
  <si>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</si>
  <si>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</si>
  <si>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</si>
  <si>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</si>
  <si>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</si>
  <si>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</si>
  <si>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</si>
  <si>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</si>
  <si>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</si>
  <si>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</si>
  <si>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</si>
  <si>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</si>
  <si>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</si>
  <si>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</si>
  <si>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</si>
  <si>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</si>
  <si>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</si>
  <si>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</si>
  <si>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</si>
  <si>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</si>
  <si>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</si>
  <si>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</si>
  <si>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</si>
  <si>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</si>
  <si>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</si>
  <si>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</si>
  <si>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</si>
  <si>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</si>
  <si>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</si>
  <si>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</si>
  <si>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</si>
  <si>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</si>
  <si>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</si>
  <si>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</si>
  <si>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</si>
  <si>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</si>
  <si>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</si>
  <si>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</si>
  <si>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</si>
  <si>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</si>
  <si>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</si>
  <si>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</si>
  <si>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</si>
  <si>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</si>
  <si>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</si>
  <si>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</si>
  <si>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</si>
  <si>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</si>
  <si>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</si>
  <si>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</si>
  <si>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</si>
  <si>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</si>
  <si>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</si>
  <si>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</si>
  <si>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</si>
  <si>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</si>
  <si>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</si>
  <si>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</si>
  <si>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</si>
  <si>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</si>
  <si>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</si>
  <si>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</si>
  <si>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</si>
  <si>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</si>
  <si>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</si>
  <si>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</si>
  <si>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</si>
  <si>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</si>
  <si>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</si>
  <si>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</si>
  <si>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</si>
  <si>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</si>
  <si>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</si>
  <si>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</si>
  <si>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</si>
  <si>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</si>
  <si>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</si>
  <si>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</si>
  <si>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</si>
  <si>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</si>
  <si>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</si>
  <si>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</si>
  <si>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</si>
  <si>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</si>
  <si>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</si>
  <si>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</si>
  <si>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</si>
  <si>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</si>
  <si>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</si>
  <si>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</si>
  <si>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</si>
  <si>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</si>
  <si>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</si>
  <si>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</si>
  <si>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</si>
  <si>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</si>
  <si>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</si>
  <si>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</si>
  <si>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</si>
  <si>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</si>
  <si>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</si>
  <si>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</si>
  <si>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</si>
  <si>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</si>
  <si>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</si>
  <si>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</si>
  <si>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</si>
  <si>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</si>
  <si>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</si>
  <si>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</si>
  <si>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</si>
  <si>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</si>
  <si>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</si>
  <si>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</si>
  <si>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</si>
  <si>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</si>
  <si>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</si>
  <si>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</si>
  <si>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</si>
  <si>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</si>
  <si>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</si>
  <si>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</si>
  <si>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</si>
  <si>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</si>
  <si>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</si>
  <si>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</si>
  <si>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</si>
  <si>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</si>
  <si>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</si>
  <si>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</si>
  <si>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</si>
  <si>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</si>
  <si>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</si>
  <si>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</si>
  <si>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</si>
  <si>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</si>
  <si>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</si>
  <si>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</si>
  <si>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</si>
  <si>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</si>
  <si>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</si>
  <si>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</si>
  <si>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</si>
  <si>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</si>
  <si>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</si>
  <si>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</si>
  <si>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</si>
  <si>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</si>
  <si>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</si>
  <si>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</si>
  <si>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</si>
  <si>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</si>
  <si>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</si>
  <si>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</si>
  <si>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</si>
  <si>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</si>
  <si>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</si>
  <si>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</si>
  <si>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</si>
  <si>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</si>
  <si>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</si>
  <si>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</si>
  <si>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</si>
  <si>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</si>
  <si>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</si>
  <si>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</si>
  <si>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</si>
  <si>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</si>
  <si>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</si>
  <si>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</si>
  <si>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</si>
  <si>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</si>
  <si>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</si>
  <si>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</si>
  <si>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</si>
  <si>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</si>
  <si>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</si>
  <si>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</si>
  <si>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</si>
  <si>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</si>
  <si>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</si>
  <si>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</si>
  <si>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</si>
  <si>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</si>
  <si>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</si>
  <si>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</si>
  <si>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</si>
  <si>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</si>
  <si>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</si>
  <si>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</si>
  <si>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</si>
  <si>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</si>
  <si>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</si>
  <si>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</si>
  <si>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</si>
  <si>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</si>
  <si>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</si>
  <si>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</si>
  <si>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</si>
  <si>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</si>
  <si>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</si>
  <si>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</si>
  <si>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</si>
  <si>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</si>
  <si>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</si>
  <si>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</si>
  <si>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</si>
  <si>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</si>
  <si>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</si>
  <si>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</si>
  <si>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</si>
  <si>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</si>
  <si>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</si>
  <si>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</si>
  <si>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</si>
  <si>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</si>
  <si>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</si>
  <si>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</si>
  <si>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</si>
  <si>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</si>
  <si>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</si>
  <si>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</si>
  <si>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</si>
  <si>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</si>
  <si>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</si>
  <si>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</si>
  <si>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</si>
  <si>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</si>
  <si>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</si>
  <si>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</si>
  <si>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</si>
  <si>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</si>
  <si>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</si>
  <si>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</si>
  <si>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</si>
  <si>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</si>
  <si>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</si>
  <si>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</si>
  <si>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</si>
  <si>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</si>
  <si>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</si>
  <si>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</si>
  <si>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</si>
  <si>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</si>
  <si>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</si>
  <si>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</si>
  <si>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</si>
  <si>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</si>
  <si>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</si>
  <si>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</si>
  <si>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</si>
  <si>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</si>
  <si>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</si>
  <si>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</si>
  <si>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</si>
  <si>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</si>
  <si>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</si>
  <si>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</si>
  <si>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</si>
  <si>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</si>
  <si>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</si>
  <si>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</si>
  <si>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</si>
  <si>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</si>
  <si>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</si>
  <si>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</si>
  <si>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</si>
  <si>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</si>
  <si>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</si>
  <si>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</si>
  <si>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</si>
  <si>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</si>
  <si>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</si>
  <si>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</si>
  <si>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</si>
  <si>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</si>
  <si>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</si>
  <si>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</si>
  <si>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</si>
  <si>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</si>
  <si>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</si>
  <si>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</si>
  <si>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</si>
  <si>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</si>
  <si>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</si>
  <si>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</si>
  <si>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</si>
  <si>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</si>
  <si>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</si>
  <si>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</si>
  <si>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</si>
  <si>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</si>
  <si>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</si>
  <si>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</si>
  <si>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</si>
  <si>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</si>
  <si>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</si>
  <si>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</si>
  <si>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</si>
  <si>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</si>
  <si>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</si>
  <si>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</si>
  <si>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</si>
  <si>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</si>
  <si>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</si>
  <si>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</si>
  <si>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</si>
  <si>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</si>
  <si>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</si>
  <si>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</si>
  <si>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</si>
  <si>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</si>
  <si>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</si>
  <si>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</si>
  <si>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</si>
  <si>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</si>
  <si>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</si>
  <si>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</si>
  <si>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</si>
  <si>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</si>
  <si>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</si>
  <si>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</si>
  <si>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</si>
  <si>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</si>
  <si>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</si>
  <si>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</si>
  <si>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</si>
  <si>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</si>
  <si>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</si>
  <si>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</si>
  <si>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</si>
  <si>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</si>
  <si>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</si>
  <si>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</si>
  <si>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</si>
  <si>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</si>
  <si>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</si>
  <si>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</si>
  <si>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</si>
  <si>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</si>
  <si>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</si>
  <si>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</si>
  <si>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</si>
  <si>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</si>
  <si>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</si>
  <si>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</si>
  <si>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</si>
  <si>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</si>
  <si>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</si>
  <si>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</si>
  <si>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</si>
  <si>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</si>
  <si>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</si>
  <si>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</si>
  <si>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</si>
  <si>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</si>
  <si>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</si>
  <si>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</si>
  <si>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</si>
  <si>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</si>
  <si>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</si>
  <si>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</si>
  <si>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</si>
  <si>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</si>
  <si>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</si>
  <si>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</si>
  <si>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</si>
  <si>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</si>
  <si>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</si>
  <si>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</si>
  <si>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</si>
  <si>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</si>
  <si>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</si>
  <si>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</si>
  <si>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</si>
  <si>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</si>
  <si>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</si>
  <si>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</si>
  <si>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</si>
  <si>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</si>
  <si>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</si>
  <si>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</si>
  <si>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</si>
  <si>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</si>
  <si>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</si>
  <si>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</si>
  <si>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</si>
  <si>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</si>
  <si>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</si>
  <si>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</si>
  <si>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</si>
  <si>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</si>
  <si>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</si>
  <si>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</si>
  <si>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</si>
  <si>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</si>
  <si>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</si>
  <si>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</si>
  <si>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</si>
  <si>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</si>
  <si>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</si>
  <si>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</si>
  <si>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</si>
  <si>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</si>
  <si>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</si>
  <si>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</si>
  <si>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</si>
  <si>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</si>
  <si>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</si>
  <si>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</si>
  <si>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</si>
  <si>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</si>
  <si>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</si>
  <si>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</si>
  <si>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</si>
  <si>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</si>
  <si>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</si>
  <si>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</si>
  <si>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</si>
  <si>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</si>
  <si>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</si>
  <si>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</si>
  <si>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</si>
  <si>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</si>
  <si>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</si>
  <si>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</si>
  <si>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</si>
  <si>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</si>
  <si>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</si>
  <si>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</si>
  <si>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</si>
  <si>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</si>
  <si>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</si>
  <si>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</si>
  <si>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</si>
  <si>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</si>
  <si>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</si>
  <si>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</si>
  <si>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</si>
  <si>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</si>
  <si>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</si>
  <si>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</si>
  <si>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</si>
  <si>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</si>
  <si>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</si>
  <si>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</si>
  <si>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</si>
  <si>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</si>
  <si>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</si>
  <si>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</si>
  <si>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</si>
  <si>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</si>
  <si>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</si>
  <si>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</si>
  <si>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</si>
  <si>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</si>
  <si>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</si>
  <si>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</si>
  <si>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</si>
  <si>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</si>
  <si>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</si>
  <si>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</si>
  <si>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</si>
  <si>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</si>
  <si>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</si>
  <si>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</si>
  <si>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</si>
  <si>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</si>
  <si>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</si>
  <si>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</si>
  <si>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</si>
  <si>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</si>
  <si>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</si>
  <si>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</si>
  <si>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</si>
  <si>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</si>
  <si>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</si>
  <si>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</si>
  <si>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</si>
  <si>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</si>
  <si>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</si>
  <si>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</si>
  <si>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</si>
  <si>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</si>
  <si>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</si>
  <si>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</si>
  <si>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</si>
  <si>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</si>
  <si>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</si>
  <si>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</si>
  <si>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</si>
  <si>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</si>
  <si>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</si>
  <si>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</si>
  <si>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</si>
  <si>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</si>
  <si>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</si>
  <si>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</si>
  <si>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</si>
  <si>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</si>
  <si>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</si>
  <si>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</si>
  <si>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</si>
  <si>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</si>
  <si>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</si>
  <si>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</si>
  <si>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</si>
  <si>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</si>
  <si>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</si>
  <si>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</si>
  <si>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</si>
  <si>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</si>
  <si>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</si>
  <si>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</si>
  <si>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</si>
  <si>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</si>
  <si>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</si>
  <si>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</si>
  <si>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</si>
  <si>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</si>
  <si>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</si>
  <si>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</si>
  <si>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</si>
  <si>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</si>
  <si>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</si>
  <si>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</si>
  <si>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</si>
  <si>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</si>
  <si>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</si>
  <si>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</si>
  <si>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</si>
  <si>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</si>
  <si>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</si>
  <si>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</si>
  <si>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</si>
  <si>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</si>
  <si>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</si>
  <si>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</si>
  <si>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</si>
  <si>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</si>
  <si>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</si>
  <si>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</si>
  <si>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</si>
  <si>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</si>
  <si>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</si>
  <si>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</si>
  <si>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</si>
  <si>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</si>
  <si>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</si>
  <si>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</si>
  <si>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</si>
  <si>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</si>
  <si>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</si>
  <si>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</si>
  <si>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</si>
  <si>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</si>
  <si>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</si>
  <si>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</si>
  <si>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</si>
  <si>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</si>
  <si>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</si>
  <si>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</si>
  <si>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</si>
  <si>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</si>
  <si>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</si>
  <si>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</si>
  <si>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</si>
  <si>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</si>
  <si>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</si>
  <si>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</si>
  <si>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</si>
  <si>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</si>
  <si>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</si>
  <si>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</si>
  <si>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</si>
  <si>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</si>
  <si>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</si>
  <si>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</si>
  <si>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</si>
  <si>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</si>
  <si>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</si>
  <si>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</si>
  <si>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</si>
  <si>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</si>
  <si>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</si>
  <si>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</si>
  <si>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</si>
  <si>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</si>
  <si>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</si>
  <si>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</si>
  <si>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</si>
  <si>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</si>
  <si>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</si>
  <si>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</si>
  <si>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</si>
  <si>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</si>
  <si>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</si>
  <si>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</si>
  <si>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</si>
  <si>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</si>
  <si>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</si>
  <si>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</si>
  <si>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</si>
  <si>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</si>
  <si>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</si>
  <si>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</si>
  <si>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</si>
  <si>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</si>
  <si>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</si>
  <si>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</si>
  <si>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</si>
  <si>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</si>
  <si>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</si>
  <si>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</si>
  <si>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</si>
  <si>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</si>
  <si>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</si>
  <si>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</si>
  <si>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</si>
  <si>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</si>
  <si>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</si>
  <si>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</si>
  <si>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</si>
  <si>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</si>
  <si>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</si>
  <si>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</si>
  <si>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</si>
  <si>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</si>
  <si>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</si>
  <si>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</si>
  <si>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</si>
  <si>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</si>
  <si>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</si>
  <si>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</si>
  <si>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</si>
  <si>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</si>
  <si>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</si>
  <si>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</si>
  <si>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</si>
  <si>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</si>
  <si>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</si>
  <si>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</si>
  <si>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</si>
  <si>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</si>
  <si>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</si>
  <si>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</si>
  <si>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</si>
  <si>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</si>
  <si>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</si>
  <si>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</si>
  <si>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</si>
  <si>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</si>
  <si>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</si>
  <si>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</si>
  <si>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</si>
  <si>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</si>
  <si>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</si>
  <si>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</si>
  <si>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</si>
  <si>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</si>
  <si>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</si>
  <si>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</si>
  <si>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</si>
  <si>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</si>
  <si>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</si>
  <si>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</si>
  <si>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</si>
  <si>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</si>
  <si>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</si>
  <si>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</si>
  <si>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</si>
  <si>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</si>
  <si>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</si>
  <si>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</si>
  <si>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</si>
  <si>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</si>
  <si>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</si>
  <si>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</si>
  <si>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</si>
  <si>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</si>
  <si>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</si>
  <si>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</si>
  <si>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</si>
  <si>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</si>
  <si>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</si>
  <si>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</si>
  <si>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</si>
  <si>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</si>
  <si>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</si>
  <si>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</si>
  <si>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</si>
  <si>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</si>
  <si>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</si>
  <si>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</si>
  <si>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</si>
  <si>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</si>
  <si>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</si>
  <si>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</si>
  <si>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</si>
  <si>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</si>
  <si>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</si>
  <si>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</si>
  <si>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</si>
  <si>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</si>
  <si>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</si>
  <si>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</si>
  <si>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</si>
  <si>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</si>
  <si>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</si>
  <si>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</si>
  <si>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</si>
  <si>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</si>
  <si>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</si>
  <si>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</si>
  <si>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</si>
  <si>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</si>
  <si>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</si>
  <si>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</si>
  <si>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</si>
  <si>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</si>
  <si>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</si>
  <si>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</si>
  <si>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</si>
  <si>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</si>
  <si>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</si>
  <si>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</si>
  <si>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</si>
  <si>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</si>
  <si>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</si>
  <si>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</si>
  <si>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</si>
  <si>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</si>
  <si>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</si>
  <si>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</si>
  <si>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</si>
  <si>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</si>
  <si>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</si>
  <si>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</si>
  <si>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</si>
  <si>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</si>
  <si>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</si>
  <si>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</si>
  <si>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</si>
  <si>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</si>
  <si>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</si>
  <si>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</si>
  <si>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</si>
  <si>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</si>
  <si>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</si>
  <si>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</si>
  <si>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</si>
  <si>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</si>
  <si>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</si>
  <si>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</si>
  <si>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</si>
  <si>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</si>
  <si>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</si>
  <si>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</si>
  <si>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</si>
  <si>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</si>
  <si>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</si>
  <si>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</si>
  <si>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</si>
  <si>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</si>
  <si>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</si>
  <si>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</si>
  <si>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</si>
  <si>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</si>
  <si>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</si>
  <si>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</si>
  <si>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</si>
  <si>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</si>
  <si>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</si>
  <si>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</si>
  <si>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</si>
  <si>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</si>
  <si>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</si>
  <si>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</si>
  <si>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</si>
  <si>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</si>
  <si>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</si>
  <si>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</si>
  <si>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</si>
  <si>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</si>
  <si>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</si>
  <si>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</si>
  <si>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</si>
  <si>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</si>
  <si>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</si>
  <si>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</si>
  <si>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</si>
  <si>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</si>
  <si>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</si>
  <si>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</si>
  <si>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</si>
  <si>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</si>
  <si>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</si>
  <si>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</si>
  <si>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</si>
  <si>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</si>
  <si>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</si>
  <si>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</si>
  <si>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</si>
  <si>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</si>
  <si>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</si>
  <si>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</si>
  <si>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</si>
  <si>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</si>
  <si>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</si>
  <si>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</si>
  <si>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</si>
  <si>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</si>
  <si>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</si>
  <si>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</si>
  <si>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</si>
  <si>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</si>
  <si>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</si>
  <si>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</si>
  <si>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</si>
  <si>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</si>
  <si>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</si>
  <si>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</si>
  <si>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</si>
  <si>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</si>
  <si>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</si>
  <si>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</si>
  <si>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</si>
  <si>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</si>
  <si>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</si>
  <si>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</si>
  <si>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</si>
  <si>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</si>
  <si>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</si>
  <si>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</si>
  <si>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</si>
  <si>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</si>
  <si>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</si>
  <si>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</si>
  <si>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</si>
  <si>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</si>
  <si>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</si>
  <si>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</si>
  <si>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</si>
  <si>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</si>
  <si>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</si>
  <si>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</si>
  <si>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</si>
  <si>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</si>
  <si>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</si>
  <si>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</si>
  <si>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</si>
  <si>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</si>
  <si>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</si>
  <si>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</si>
  <si>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</si>
  <si>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</si>
  <si>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</si>
  <si>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</si>
  <si>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</si>
  <si>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</si>
  <si>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</si>
  <si>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</si>
  <si>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</si>
  <si>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</si>
  <si>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</si>
  <si>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</si>
  <si>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</si>
  <si>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</si>
  <si>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</si>
  <si>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</si>
  <si>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</si>
  <si>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</si>
  <si>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</si>
  <si>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</si>
  <si>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</si>
  <si>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</si>
  <si>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</si>
  <si>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</si>
  <si>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</si>
  <si>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</si>
  <si>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</si>
  <si>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</si>
  <si>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</si>
  <si>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</si>
  <si>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</si>
  <si>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</si>
  <si>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</si>
  <si>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</si>
  <si>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</si>
  <si>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</si>
  <si>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</si>
  <si>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</si>
  <si>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</si>
  <si>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</si>
  <si>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</si>
  <si>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</si>
  <si>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</si>
  <si>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</si>
  <si>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</si>
  <si>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</si>
  <si>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</si>
  <si>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</si>
  <si>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</si>
  <si>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</si>
  <si>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</si>
  <si>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</si>
  <si>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</si>
  <si>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</si>
  <si>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</si>
  <si>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</si>
  <si>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</si>
  <si>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</si>
  <si>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</si>
  <si>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</si>
  <si>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</si>
  <si>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</si>
  <si>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</si>
  <si>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</si>
  <si>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</si>
  <si>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</si>
  <si>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</si>
  <si>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</si>
  <si>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</si>
  <si>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</si>
  <si>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</si>
  <si>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</si>
  <si>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</si>
  <si>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</si>
  <si>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</si>
  <si>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</si>
  <si>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</si>
  <si>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</si>
  <si>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</si>
  <si>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</si>
  <si>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</si>
  <si>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</si>
  <si>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</si>
  <si>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</si>
  <si>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</si>
  <si>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</si>
  <si>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</si>
  <si>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</si>
  <si>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</si>
  <si>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</si>
  <si>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</si>
  <si>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</si>
  <si>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</si>
  <si>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</si>
  <si>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</si>
  <si>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</si>
  <si>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</si>
  <si>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</si>
  <si>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</si>
  <si>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</si>
  <si>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</si>
  <si>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</si>
  <si>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</si>
  <si>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</si>
  <si>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</si>
  <si>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</si>
  <si>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</si>
  <si>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</si>
  <si>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</si>
  <si>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</si>
  <si>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</si>
  <si>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</si>
  <si>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</si>
  <si>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</si>
  <si>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</si>
  <si>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</si>
  <si>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</si>
  <si>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</si>
  <si>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</si>
  <si>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</si>
  <si>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</si>
  <si>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</si>
  <si>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</si>
  <si>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</si>
  <si>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</si>
  <si>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</si>
  <si>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</si>
  <si>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</si>
  <si>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</si>
  <si>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</si>
  <si>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</si>
  <si>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</si>
  <si>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</si>
  <si>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</si>
  <si>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</si>
  <si>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</si>
  <si>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</si>
  <si>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</si>
  <si>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</si>
  <si>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</si>
  <si>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</si>
  <si>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</si>
  <si>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</si>
  <si>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</si>
  <si>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</si>
  <si>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</si>
  <si>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</si>
  <si>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</si>
  <si>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</si>
  <si>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</si>
  <si>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</si>
  <si>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</si>
  <si>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</si>
  <si>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</si>
  <si>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</si>
  <si>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</si>
  <si>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</si>
  <si>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</si>
  <si>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</si>
  <si>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</si>
  <si>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</si>
  <si>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</si>
  <si>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</si>
  <si>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</si>
  <si>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</si>
  <si>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</si>
  <si>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</si>
  <si>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</si>
  <si>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</si>
  <si>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</si>
  <si>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</si>
  <si>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</si>
  <si>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</si>
  <si>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</si>
  <si>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</si>
  <si>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</si>
  <si>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</si>
  <si>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</si>
  <si>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</si>
  <si>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</si>
  <si>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</si>
  <si>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</si>
  <si>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</si>
  <si>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</si>
  <si>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</si>
  <si>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</si>
  <si>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</si>
  <si>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</si>
  <si>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</si>
  <si>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</si>
  <si>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</si>
  <si>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</si>
  <si>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</si>
  <si>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</si>
  <si>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</si>
  <si>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</si>
  <si>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</si>
  <si>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</si>
  <si>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</si>
  <si>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</si>
  <si>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</si>
  <si>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</si>
  <si>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</si>
  <si>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</si>
  <si>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</si>
  <si>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</si>
  <si>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</si>
  <si>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</si>
  <si>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</si>
  <si>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</si>
  <si>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</si>
  <si>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</si>
  <si>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</si>
  <si>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</si>
  <si>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</si>
  <si>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</si>
  <si>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</si>
  <si>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</si>
  <si>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</si>
  <si>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</si>
  <si>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</si>
  <si>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</si>
  <si>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</si>
  <si>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</si>
  <si>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</si>
  <si>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</si>
  <si>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</si>
  <si>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</si>
  <si>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</si>
  <si>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</si>
  <si>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</si>
  <si>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</si>
  <si>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</si>
  <si>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</si>
  <si>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</si>
  <si>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</si>
  <si>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</si>
  <si>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</si>
  <si>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</si>
  <si>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</si>
  <si>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</si>
  <si>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</si>
  <si>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</si>
  <si>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</si>
  <si>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</si>
  <si>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</si>
  <si>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</si>
  <si>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</si>
  <si>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</si>
  <si>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</si>
  <si>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</si>
  <si>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</si>
  <si>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</si>
  <si>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</si>
  <si>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</si>
  <si>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</si>
  <si>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</si>
  <si>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</si>
  <si>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</si>
  <si>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</si>
  <si>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</si>
  <si>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</si>
  <si>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</si>
  <si>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</si>
  <si>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</si>
  <si>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</si>
  <si>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</si>
  <si>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</si>
  <si>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</si>
  <si>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</si>
  <si>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</si>
  <si>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</si>
  <si>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</si>
  <si>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</si>
  <si>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</si>
  <si>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</si>
  <si>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</si>
  <si>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</si>
  <si>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</si>
  <si>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</si>
  <si>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</si>
  <si>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</si>
  <si>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</si>
  <si>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</si>
  <si>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</si>
  <si>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</si>
  <si>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</si>
  <si>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</si>
  <si>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</si>
  <si>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</si>
  <si>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</si>
  <si>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</si>
  <si>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</si>
  <si>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</si>
  <si>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</si>
  <si>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</si>
  <si>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</si>
  <si>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</si>
  <si>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</si>
  <si>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</si>
  <si>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</si>
  <si>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</si>
  <si>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</si>
  <si>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</si>
  <si>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</si>
  <si>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</si>
  <si>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</si>
  <si>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</si>
  <si>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</si>
  <si>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</si>
  <si>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</si>
  <si>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</si>
  <si>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</si>
  <si>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</si>
  <si>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</si>
  <si>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</si>
  <si>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</si>
  <si>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</si>
  <si>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</si>
  <si>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</si>
  <si>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</si>
  <si>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</si>
  <si>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</si>
  <si>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</si>
  <si>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</si>
  <si>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</si>
  <si>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</si>
  <si>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</si>
  <si>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</si>
  <si>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</si>
  <si>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</si>
  <si>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</si>
  <si>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</si>
  <si>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</si>
  <si>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</si>
  <si>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</si>
  <si>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</si>
  <si>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</si>
  <si>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</si>
  <si>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</si>
  <si>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</si>
  <si>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</si>
  <si>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</si>
  <si>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</si>
  <si>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</si>
  <si>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</si>
  <si>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</si>
  <si>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</si>
  <si>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</si>
  <si>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</si>
  <si>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</si>
  <si>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</si>
  <si>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</si>
  <si>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</si>
  <si>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</si>
  <si>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</si>
  <si>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</si>
  <si>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</si>
  <si>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</si>
  <si>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</si>
  <si>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</si>
  <si>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</si>
  <si>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</si>
  <si>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</si>
  <si>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</si>
  <si>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</si>
  <si>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</si>
  <si>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</si>
  <si>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</si>
  <si>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</si>
  <si>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</si>
  <si>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</si>
  <si>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</si>
  <si>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</si>
  <si>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</si>
  <si>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</si>
  <si>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</si>
  <si>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</si>
  <si>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</si>
  <si>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</si>
  <si>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</si>
  <si>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</si>
  <si>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</si>
  <si>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</si>
  <si>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</si>
  <si>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</si>
  <si>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</si>
  <si>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</si>
  <si>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</si>
  <si>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</si>
  <si>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</si>
  <si>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</si>
  <si>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</si>
  <si>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</si>
  <si>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</si>
  <si>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</si>
  <si>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</si>
  <si>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</si>
  <si>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</si>
  <si>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</si>
  <si>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</si>
  <si>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</si>
  <si>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</si>
  <si>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</si>
  <si>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</si>
  <si>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</si>
  <si>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</si>
  <si>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</si>
  <si>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</si>
  <si>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</si>
  <si>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</si>
  <si>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</si>
  <si>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</si>
  <si>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</si>
  <si>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</si>
  <si>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</si>
  <si>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</si>
  <si>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</si>
  <si>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</si>
  <si>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</si>
  <si>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</si>
  <si>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</si>
  <si>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</si>
  <si>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</si>
  <si>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</si>
  <si>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</si>
  <si>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</si>
  <si>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</si>
  <si>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</si>
  <si>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</si>
  <si>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</si>
  <si>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</si>
  <si>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</si>
  <si>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</si>
  <si>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</si>
  <si>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</si>
  <si>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</si>
  <si>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</si>
  <si>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</si>
  <si>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</si>
  <si>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</si>
  <si>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</si>
  <si>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</si>
  <si>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</si>
  <si>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</si>
  <si>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</si>
  <si>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</si>
  <si>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</si>
  <si>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</si>
  <si>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</si>
  <si>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</si>
  <si>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</si>
  <si>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</si>
  <si>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</si>
  <si>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</si>
  <si>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</si>
  <si>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</si>
  <si>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</si>
  <si>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</si>
  <si>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</si>
  <si>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</si>
  <si>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</si>
  <si>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</si>
  <si>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</si>
  <si>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</si>
  <si>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</si>
  <si>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</si>
  <si>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</si>
  <si>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</si>
  <si>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</si>
  <si>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</si>
  <si>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</si>
  <si>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</si>
  <si>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</si>
  <si>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</si>
  <si>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</si>
  <si>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</si>
  <si>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</si>
  <si>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</si>
  <si>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</si>
  <si>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</si>
  <si>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</si>
  <si>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</si>
  <si>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</si>
  <si>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</si>
  <si>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</si>
  <si>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</si>
  <si>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</si>
  <si>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</si>
  <si>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</si>
  <si>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</si>
  <si>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</si>
  <si>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</si>
  <si>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</si>
  <si>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</si>
  <si>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</si>
  <si>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</si>
  <si>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</si>
  <si>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</si>
  <si>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</si>
  <si>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</si>
  <si>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</si>
  <si>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</si>
  <si>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</si>
  <si>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</si>
  <si>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</si>
  <si>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</si>
  <si>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</si>
  <si>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</si>
  <si>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</si>
  <si>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</si>
  <si>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</si>
  <si>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</si>
  <si>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</si>
  <si>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</si>
  <si>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</si>
  <si>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</si>
  <si>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</si>
  <si>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</si>
  <si>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</si>
  <si>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</si>
  <si>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</si>
  <si>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</si>
  <si>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</si>
  <si>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</si>
  <si>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</si>
  <si>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</si>
  <si>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</si>
  <si>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</si>
  <si>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</si>
  <si>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</si>
  <si>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</si>
  <si>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</si>
  <si>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</si>
  <si>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</si>
  <si>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</si>
  <si>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</si>
  <si>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</si>
  <si>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</si>
  <si>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</si>
  <si>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</si>
  <si>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</si>
  <si>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</si>
  <si>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</si>
  <si>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</si>
  <si>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</si>
  <si>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</si>
  <si>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</si>
  <si>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</si>
  <si>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</si>
  <si>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</si>
  <si>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</si>
  <si>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</si>
  <si>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</si>
  <si>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</si>
  <si>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</si>
  <si>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</si>
  <si>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</si>
  <si>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</si>
  <si>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</si>
  <si>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</si>
  <si>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</si>
  <si>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</si>
  <si>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</si>
  <si>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</si>
  <si>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</si>
  <si>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</si>
  <si>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</si>
  <si>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</si>
  <si>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</si>
  <si>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</si>
  <si>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</si>
  <si>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</si>
  <si>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</si>
  <si>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</si>
  <si>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</si>
  <si>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</si>
  <si>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</si>
  <si>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</si>
  <si>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</si>
  <si>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</si>
  <si>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</si>
  <si>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</si>
  <si>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</si>
  <si>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</si>
  <si>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</si>
  <si>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</si>
  <si>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</si>
  <si>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</si>
  <si>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</si>
  <si>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</si>
  <si>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</si>
  <si>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</si>
  <si>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</si>
  <si>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</si>
  <si>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</si>
  <si>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</si>
  <si>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</si>
  <si>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</si>
  <si>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</si>
  <si>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</si>
  <si>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</si>
  <si>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</si>
  <si>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</si>
  <si>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</si>
  <si>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</si>
  <si>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</si>
  <si>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</si>
  <si>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</si>
  <si>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</si>
  <si>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</si>
  <si>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</si>
  <si>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</si>
  <si>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</si>
  <si>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</si>
  <si>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</si>
  <si>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</si>
  <si>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</si>
  <si>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</si>
  <si>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</si>
  <si>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</si>
  <si>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</si>
  <si>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</si>
  <si>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</si>
  <si>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</si>
  <si>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</si>
  <si>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</si>
  <si>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</si>
  <si>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</si>
  <si>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</si>
  <si>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</si>
  <si>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</si>
  <si>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</si>
  <si>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</si>
  <si>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</si>
  <si>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</si>
  <si>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</si>
  <si>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</si>
  <si>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</si>
  <si>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</si>
  <si>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</si>
  <si>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</si>
  <si>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</si>
  <si>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</si>
  <si>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</si>
  <si>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</si>
  <si>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</si>
  <si>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</si>
  <si>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</si>
  <si>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</si>
  <si>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</si>
  <si>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</si>
  <si>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</si>
  <si>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</si>
  <si>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</si>
  <si>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</si>
  <si>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</si>
  <si>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</si>
  <si>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</si>
  <si>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</si>
  <si>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</si>
  <si>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</si>
  <si>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</si>
  <si>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</si>
  <si>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</si>
  <si>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</si>
  <si>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</si>
  <si>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</si>
  <si>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</si>
  <si>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</si>
  <si>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</si>
  <si>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</si>
  <si>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</si>
  <si>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</si>
  <si>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</si>
  <si>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</si>
  <si>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</si>
  <si>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</si>
  <si>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</si>
  <si>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</si>
  <si>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</si>
  <si>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</si>
  <si>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</si>
  <si>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</si>
  <si>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</si>
  <si>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</si>
  <si>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</si>
  <si>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</si>
  <si>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</si>
  <si>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</si>
  <si>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</si>
  <si>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</si>
  <si>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</si>
  <si>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</si>
  <si>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</si>
  <si>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</si>
  <si>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</si>
  <si>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</si>
  <si>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</si>
  <si>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</si>
  <si>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</si>
  <si>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</si>
  <si>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</si>
  <si>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</si>
  <si>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</si>
  <si>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</si>
  <si>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</si>
  <si>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</si>
  <si>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</si>
  <si>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</si>
  <si>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</si>
  <si>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</si>
  <si>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</si>
  <si>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</si>
  <si>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</si>
  <si>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</si>
  <si>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</si>
  <si>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</si>
  <si>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</si>
  <si>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</si>
  <si>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</si>
  <si>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</si>
  <si>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</si>
  <si>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</si>
  <si>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</si>
  <si>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</si>
  <si>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</si>
  <si>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</si>
  <si>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</si>
  <si>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</si>
  <si>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</si>
  <si>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</si>
  <si>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</si>
  <si>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</si>
  <si>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</si>
  <si>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</si>
  <si>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</si>
  <si>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</si>
  <si>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</si>
  <si>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</si>
  <si>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</si>
  <si>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</si>
  <si>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</si>
  <si>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</si>
  <si>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</si>
  <si>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</si>
  <si>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</si>
  <si>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</si>
  <si>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</si>
  <si>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</si>
  <si>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</si>
  <si>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</si>
  <si>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</si>
  <si>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</si>
  <si>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</si>
  <si>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</si>
  <si>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</si>
  <si>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</si>
  <si>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</si>
  <si>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</si>
  <si>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</si>
  <si>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</si>
  <si>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</si>
  <si>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</si>
  <si>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</si>
  <si>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</si>
  <si>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</si>
  <si>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</si>
  <si>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</si>
  <si>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</si>
  <si>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</si>
  <si>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</si>
  <si>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</si>
  <si>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</si>
  <si>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</si>
  <si>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</si>
  <si>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</si>
  <si>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</si>
  <si>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</si>
  <si>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</si>
  <si>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</si>
  <si>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</si>
  <si>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</si>
  <si>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</si>
  <si>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</si>
  <si>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</si>
  <si>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</si>
  <si>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</si>
  <si>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</si>
  <si>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</si>
  <si>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</si>
  <si>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</si>
  <si>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</si>
  <si>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</si>
  <si>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</si>
  <si>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</si>
  <si>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</si>
  <si>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</si>
  <si>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</si>
  <si>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</si>
  <si>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</si>
  <si>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</si>
  <si>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</si>
  <si>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</si>
  <si>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</si>
  <si>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</si>
  <si>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</si>
  <si>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</si>
  <si>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</si>
  <si>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</si>
  <si>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</si>
  <si>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</si>
  <si>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</si>
  <si>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</si>
  <si>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</si>
  <si>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</si>
  <si>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</si>
  <si>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</si>
  <si>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</si>
  <si>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</si>
  <si>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</si>
  <si>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</si>
  <si>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</si>
  <si>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</si>
  <si>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</si>
  <si>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</si>
  <si>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</si>
  <si>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</si>
  <si>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</si>
  <si>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</si>
  <si>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</si>
  <si>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</si>
  <si>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</si>
  <si>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</si>
  <si>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</si>
  <si>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</si>
  <si>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</si>
  <si>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</si>
  <si>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</si>
  <si>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</si>
  <si>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</si>
  <si>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</si>
  <si>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</si>
  <si>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</si>
  <si>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</si>
  <si>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</si>
  <si>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</si>
  <si>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</si>
  <si>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</si>
  <si>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</si>
  <si>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</si>
  <si>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</si>
  <si>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</si>
  <si>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</si>
  <si>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</si>
  <si>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</si>
  <si>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</si>
  <si>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</si>
  <si>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</si>
  <si>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</si>
  <si>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</si>
  <si>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</si>
  <si>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</si>
  <si>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</si>
  <si>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</si>
  <si>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</si>
  <si>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</si>
  <si>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</si>
  <si>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</si>
  <si>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</si>
  <si>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</si>
  <si>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</si>
  <si>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</si>
  <si>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</si>
  <si>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</si>
  <si>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</si>
  <si>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</si>
  <si>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</si>
  <si>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</si>
  <si>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</si>
  <si>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</si>
  <si>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</si>
  <si>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</si>
  <si>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</si>
  <si>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</si>
  <si>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</si>
  <si>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</si>
  <si>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</si>
  <si>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</si>
  <si>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</si>
  <si>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</si>
  <si>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</si>
  <si>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</si>
  <si>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</si>
  <si>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</si>
  <si>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</si>
  <si>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</si>
  <si>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</si>
  <si>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</si>
  <si>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</si>
  <si>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</si>
  <si>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</si>
  <si>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</si>
  <si>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</si>
  <si>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</si>
  <si>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</si>
  <si>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</si>
  <si>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</si>
  <si>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</si>
  <si>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</si>
  <si>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</si>
  <si>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</si>
  <si>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</si>
  <si>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</si>
  <si>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</si>
  <si>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</si>
  <si>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</si>
  <si>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</si>
  <si>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</si>
  <si>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</si>
  <si>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</si>
  <si>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</si>
  <si>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</si>
  <si>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</si>
  <si>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</si>
  <si>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</si>
  <si>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</si>
  <si>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</si>
  <si>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</si>
  <si>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</si>
  <si>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</si>
  <si>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</si>
  <si>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</si>
  <si>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</si>
  <si>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</si>
  <si>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</si>
  <si>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</si>
  <si>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</si>
  <si>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</si>
  <si>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</si>
  <si>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</si>
  <si>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</si>
  <si>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</si>
  <si>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</si>
  <si>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</si>
  <si>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</si>
  <si>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</si>
  <si>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</si>
  <si>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</si>
  <si>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</si>
  <si>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</si>
  <si>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</si>
  <si>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</si>
  <si>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</si>
  <si>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</si>
  <si>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</si>
  <si>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</si>
  <si>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</si>
  <si>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</si>
  <si>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</si>
  <si>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</si>
  <si>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</si>
  <si>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</si>
  <si>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</si>
  <si>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</si>
  <si>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</si>
  <si>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</si>
  <si>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</si>
  <si>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</si>
  <si>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</si>
  <si>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</si>
  <si>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</si>
  <si>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</si>
  <si>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</si>
  <si>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</si>
  <si>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</si>
  <si>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</si>
  <si>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</si>
  <si>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</si>
  <si>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</si>
  <si>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</si>
  <si>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</si>
  <si>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</si>
  <si>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</si>
  <si>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</si>
  <si>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</si>
  <si>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</si>
  <si>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</si>
  <si>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</si>
  <si>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</si>
  <si>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</si>
  <si>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</si>
  <si>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</si>
  <si>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</si>
  <si>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</si>
  <si>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</si>
  <si>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</si>
  <si>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</si>
  <si>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</si>
  <si>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</si>
  <si>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</si>
  <si>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</si>
  <si>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</si>
  <si>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</si>
  <si>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</si>
  <si>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</si>
  <si>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</si>
  <si>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</si>
  <si>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</si>
  <si>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</si>
  <si>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</si>
  <si>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</si>
  <si>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</si>
  <si>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</si>
  <si>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</si>
  <si>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</si>
  <si>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</si>
  <si>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</si>
  <si>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</si>
  <si>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</si>
  <si>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</si>
  <si>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</si>
  <si>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</si>
  <si>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</si>
  <si>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</si>
  <si>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</si>
  <si>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</si>
  <si>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</si>
  <si>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</si>
  <si>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</si>
  <si>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</si>
  <si>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</si>
  <si>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</si>
  <si>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</si>
  <si>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</si>
  <si>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</si>
  <si>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</si>
  <si>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</si>
  <si>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</si>
  <si>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</si>
  <si>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</si>
  <si>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</si>
  <si>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</si>
  <si>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</si>
  <si>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</si>
  <si>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</si>
  <si>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</si>
  <si>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</si>
  <si>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</si>
  <si>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</si>
  <si>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</si>
  <si>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</si>
  <si>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</si>
  <si>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</si>
  <si>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</si>
  <si>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</si>
  <si>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</si>
  <si>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</si>
  <si>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</si>
  <si>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</si>
  <si>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</si>
  <si>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</si>
  <si>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</si>
  <si>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</si>
  <si>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</si>
  <si>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</si>
  <si>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</si>
  <si>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</si>
  <si>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</si>
  <si>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</si>
  <si>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</si>
  <si>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</si>
  <si>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</si>
  <si>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</si>
  <si>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</si>
  <si>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</si>
  <si>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</si>
  <si>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</si>
  <si>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</si>
  <si>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</si>
  <si>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</si>
  <si>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</si>
  <si>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</si>
  <si>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</si>
  <si>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</si>
  <si>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</si>
  <si>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</si>
  <si>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</si>
  <si>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</si>
  <si>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</si>
  <si>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</si>
  <si>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</si>
  <si>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</si>
  <si>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</si>
  <si>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</si>
  <si>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</si>
  <si>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</si>
  <si>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</si>
  <si>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</si>
  <si>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</si>
  <si>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</si>
  <si>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</si>
  <si>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</si>
  <si>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</si>
  <si>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</si>
  <si>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</si>
  <si>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</si>
  <si>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</si>
  <si>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</si>
  <si>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</si>
  <si>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</si>
  <si>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</si>
  <si>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</si>
  <si>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</si>
  <si>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</si>
  <si>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</si>
  <si>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</si>
  <si>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</si>
  <si>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</si>
  <si>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</si>
  <si>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</si>
  <si>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</si>
  <si>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</si>
  <si>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</si>
  <si>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</si>
  <si>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</si>
  <si>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</si>
  <si>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</si>
  <si>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</si>
  <si>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</si>
  <si>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</si>
  <si>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</si>
  <si>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</si>
  <si>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</si>
  <si>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</si>
  <si>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</si>
  <si>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</si>
  <si>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</si>
  <si>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</si>
  <si>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</si>
  <si>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</si>
  <si>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</si>
  <si>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</si>
  <si>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</si>
  <si>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</si>
  <si>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</si>
  <si>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</si>
  <si>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</si>
  <si>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</si>
  <si>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</si>
  <si>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</si>
  <si>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</si>
  <si>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</si>
  <si>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</si>
  <si>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</si>
  <si>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</si>
  <si>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</si>
  <si>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</si>
  <si>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</si>
  <si>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</si>
  <si>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</si>
  <si>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</si>
  <si>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</si>
  <si>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</si>
  <si>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</si>
  <si>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</si>
  <si>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</si>
  <si>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</si>
  <si>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</si>
  <si>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</si>
  <si>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</si>
  <si>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</si>
  <si>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</si>
  <si>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</si>
  <si>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</si>
  <si>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</si>
  <si>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</si>
  <si>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</si>
  <si>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</si>
  <si>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</si>
  <si>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</si>
  <si>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</si>
  <si>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</si>
  <si>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</si>
  <si>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</si>
  <si>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</si>
  <si>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</si>
  <si>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</si>
  <si>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</si>
  <si>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</si>
  <si>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</si>
  <si>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</si>
  <si>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</si>
  <si>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</si>
  <si>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</si>
  <si>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</si>
  <si>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</si>
  <si>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</si>
  <si>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</si>
  <si>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</si>
  <si>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</si>
  <si>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</si>
  <si>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</si>
  <si>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</si>
  <si>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</si>
  <si>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</si>
  <si>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</si>
  <si>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</si>
  <si>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</si>
  <si>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</si>
  <si>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</si>
  <si>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</si>
  <si>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</si>
  <si>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</si>
  <si>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</si>
  <si>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</si>
  <si>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</si>
  <si>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</si>
  <si>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</si>
  <si>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</si>
  <si>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</si>
  <si>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</si>
  <si>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</si>
  <si>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</si>
  <si>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</si>
  <si>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</si>
  <si>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</si>
  <si>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</si>
  <si>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</si>
  <si>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</si>
  <si>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</si>
  <si>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</si>
  <si>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</si>
  <si>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</si>
  <si>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</si>
  <si>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</si>
  <si>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</si>
  <si>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</si>
  <si>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</si>
  <si>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</si>
  <si>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</si>
  <si>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</si>
  <si>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</si>
  <si>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</si>
  <si>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</si>
  <si>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</si>
  <si>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</si>
  <si>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</si>
  <si>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</si>
  <si>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</si>
  <si>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</si>
  <si>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</si>
  <si>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</si>
  <si>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</si>
  <si>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</si>
  <si>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</si>
  <si>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</si>
  <si>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</si>
  <si>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</si>
  <si>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</si>
  <si>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</si>
  <si>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</si>
  <si>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</si>
  <si>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</si>
  <si>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</si>
  <si>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</si>
  <si>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</si>
  <si>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</si>
  <si>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</si>
  <si>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</si>
  <si>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</si>
  <si>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</si>
  <si>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</si>
  <si>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</si>
  <si>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</si>
  <si>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</si>
  <si>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</si>
  <si>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</si>
  <si>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</si>
  <si>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</si>
  <si>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</si>
  <si>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</si>
  <si>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</si>
  <si>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</si>
  <si>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</si>
  <si>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</si>
  <si>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</si>
  <si>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</si>
  <si>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</si>
  <si>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</si>
  <si>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</si>
  <si>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</si>
  <si>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</si>
  <si>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</si>
  <si>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</si>
  <si>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</si>
  <si>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</si>
  <si>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</si>
  <si>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</si>
  <si>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</si>
  <si>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</si>
  <si>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</si>
  <si>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</si>
  <si>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</si>
  <si>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</si>
  <si>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</si>
  <si>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</si>
  <si>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</si>
  <si>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</si>
  <si>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</si>
  <si>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</si>
  <si>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</si>
  <si>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</si>
  <si>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</si>
  <si>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</si>
  <si>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</si>
  <si>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</si>
  <si>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</si>
  <si>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</si>
  <si>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</si>
  <si>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</si>
  <si>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</si>
  <si>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</si>
  <si>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</si>
  <si>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</si>
  <si>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</si>
  <si>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</si>
  <si>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</si>
  <si>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</si>
  <si>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</si>
  <si>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</si>
  <si>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</si>
  <si>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</si>
  <si>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</si>
  <si>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</si>
  <si>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</si>
  <si>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</si>
  <si>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</si>
  <si>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</si>
  <si>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</si>
  <si>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</si>
  <si>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</si>
  <si>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</si>
  <si>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</si>
  <si>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</si>
  <si>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</si>
  <si>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</si>
  <si>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</si>
  <si>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</si>
  <si>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</si>
  <si>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</si>
  <si>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</si>
  <si>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</si>
  <si>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</si>
  <si>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</si>
  <si>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</si>
  <si>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</si>
  <si>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</si>
  <si>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</si>
  <si>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</si>
  <si>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</si>
  <si>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</si>
  <si>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</si>
  <si>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</si>
  <si>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</si>
  <si>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</si>
  <si>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</si>
  <si>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</si>
  <si>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</si>
  <si>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</si>
  <si>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</si>
  <si>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</si>
  <si>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</si>
  <si>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</si>
  <si>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</si>
  <si>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</si>
  <si>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</si>
  <si>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</si>
  <si>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</si>
  <si>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</si>
  <si>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</si>
  <si>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</si>
  <si>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</si>
  <si>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</si>
  <si>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</si>
  <si>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</si>
  <si>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</si>
  <si>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</si>
  <si>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</si>
  <si>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</si>
  <si>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</si>
  <si>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</si>
  <si>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</si>
  <si>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</si>
  <si>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</si>
  <si>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</si>
  <si>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</si>
  <si>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</si>
  <si>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</si>
  <si>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</si>
  <si>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</si>
  <si>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</si>
  <si>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</si>
  <si>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</si>
  <si>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</si>
  <si>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</si>
  <si>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</si>
  <si>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</si>
  <si>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</si>
  <si>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</si>
  <si>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</si>
  <si>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</si>
  <si>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</si>
  <si>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</si>
  <si>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</si>
  <si>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</si>
  <si>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</si>
  <si>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</si>
  <si>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</si>
  <si>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</si>
  <si>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</si>
  <si>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</si>
  <si>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</si>
  <si>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</si>
  <si>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</si>
  <si>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</si>
  <si>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</si>
  <si>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</si>
  <si>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</si>
  <si>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</si>
  <si>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</si>
  <si>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</si>
  <si>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</si>
  <si>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</si>
  <si>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</si>
  <si>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</si>
  <si>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</si>
  <si>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</si>
  <si>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</si>
  <si>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</si>
  <si>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</si>
  <si>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</si>
  <si>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</si>
  <si>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</si>
  <si>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</si>
  <si>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</si>
  <si>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</si>
  <si>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</si>
  <si>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</si>
  <si>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</si>
  <si>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</si>
  <si>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</si>
  <si>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</si>
  <si>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</si>
  <si>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</si>
  <si>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</si>
  <si>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</si>
  <si>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</si>
  <si>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</si>
  <si>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</si>
  <si>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</si>
  <si>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</si>
  <si>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</si>
  <si>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</si>
  <si>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</si>
  <si>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</si>
  <si>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</si>
  <si>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</si>
  <si>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</si>
  <si>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</si>
  <si>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</si>
  <si>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</si>
  <si>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</si>
  <si>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</si>
  <si>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</si>
  <si>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</si>
  <si>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</si>
  <si>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</si>
  <si>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</si>
  <si>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</si>
  <si>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</si>
  <si>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</si>
  <si>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</si>
  <si>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</si>
  <si>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</si>
  <si>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</si>
  <si>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</si>
  <si>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</si>
  <si>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</si>
  <si>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</si>
  <si>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</si>
  <si>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</si>
  <si>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</si>
  <si>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</si>
  <si>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</si>
  <si>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</si>
  <si>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</si>
  <si>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</si>
  <si>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</si>
  <si>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</si>
  <si>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</si>
  <si>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</si>
  <si>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</si>
  <si>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</si>
  <si>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</si>
  <si>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</si>
  <si>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</si>
  <si>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</si>
  <si>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</si>
  <si>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</si>
  <si>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</si>
  <si>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</si>
  <si>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</si>
  <si>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</si>
  <si>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</si>
  <si>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</si>
  <si>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</si>
  <si>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</si>
  <si>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</si>
  <si>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</si>
  <si>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</si>
  <si>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</si>
  <si>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</si>
  <si>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</si>
  <si>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</si>
  <si>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</si>
  <si>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</si>
  <si>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</si>
  <si>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</si>
  <si>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</si>
  <si>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</si>
  <si>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</si>
  <si>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</si>
  <si>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</si>
  <si>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</si>
  <si>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</si>
  <si>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</si>
  <si>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</si>
  <si>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</si>
  <si>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</si>
  <si>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</si>
  <si>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</si>
  <si>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</si>
  <si>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</si>
  <si>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</si>
  <si>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</si>
  <si>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</si>
  <si>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</si>
  <si>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</si>
  <si>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</si>
  <si>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</si>
  <si>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</si>
  <si>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</si>
  <si>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</si>
  <si>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</si>
  <si>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</si>
  <si>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</si>
  <si>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</si>
  <si>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</si>
  <si>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</si>
  <si>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</si>
  <si>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</si>
  <si>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</si>
  <si>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</si>
  <si>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</si>
  <si>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</si>
  <si>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</si>
  <si>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</si>
  <si>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</si>
  <si>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</si>
  <si>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</si>
  <si>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</si>
  <si>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</si>
  <si>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</si>
  <si>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</si>
  <si>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</si>
  <si>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</si>
  <si>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</si>
  <si>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</si>
  <si>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</si>
  <si>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</si>
  <si>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</si>
  <si>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</si>
  <si>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</si>
  <si>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</si>
  <si>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</si>
  <si>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</si>
  <si>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</si>
  <si>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</si>
  <si>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</si>
  <si>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</si>
  <si>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</si>
  <si>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</si>
  <si>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</si>
  <si>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</si>
  <si>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</si>
  <si>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</si>
  <si>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</si>
  <si>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</si>
  <si>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</si>
  <si>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</si>
  <si>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</si>
  <si>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</si>
  <si>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</si>
  <si>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</si>
  <si>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</si>
  <si>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</si>
  <si>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</si>
  <si>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</si>
  <si>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</si>
  <si>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</si>
  <si>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</si>
  <si>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</si>
  <si>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</si>
  <si>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</si>
  <si>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</si>
  <si>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</si>
  <si>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</si>
  <si>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</si>
  <si>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</si>
  <si>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</si>
  <si>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</si>
  <si>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</si>
  <si>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</si>
  <si>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</si>
  <si>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</si>
  <si>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</si>
  <si>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</si>
  <si>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</si>
  <si>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</si>
  <si>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</si>
  <si>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</si>
  <si>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</si>
  <si>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</si>
  <si>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</si>
  <si>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</si>
  <si>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</si>
  <si>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</si>
  <si>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</si>
  <si>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</si>
  <si>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</si>
  <si>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</si>
  <si>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</si>
  <si>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</si>
  <si>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</si>
  <si>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</si>
  <si>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</si>
  <si>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</si>
  <si>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</si>
  <si>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</si>
  <si>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</si>
  <si>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</si>
  <si>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</si>
  <si>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</si>
  <si>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</si>
  <si>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</si>
  <si>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</si>
  <si>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</si>
  <si>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</si>
  <si>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</si>
  <si>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</si>
  <si>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</si>
  <si>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</si>
  <si>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</si>
  <si>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</si>
  <si>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</si>
  <si>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</si>
  <si>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</si>
  <si>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</si>
  <si>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</si>
  <si>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</si>
  <si>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</si>
  <si>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</si>
  <si>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</si>
  <si>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</si>
  <si>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</si>
  <si>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</si>
  <si>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</si>
  <si>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</si>
  <si>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</si>
  <si>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</si>
  <si>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</si>
  <si>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</si>
  <si>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</si>
  <si>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</si>
  <si>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</si>
  <si>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</si>
  <si>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</si>
  <si>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</si>
  <si>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</si>
  <si>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</si>
  <si>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</si>
  <si>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</si>
  <si>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</si>
  <si>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</si>
  <si>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</si>
  <si>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</si>
  <si>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</si>
  <si>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</si>
  <si>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</si>
  <si>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</si>
  <si>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</si>
  <si>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</si>
  <si>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</si>
  <si>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</si>
  <si>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</si>
  <si>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</si>
  <si>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</si>
  <si>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</si>
  <si>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</si>
  <si>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</si>
  <si>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</si>
  <si>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</si>
  <si>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</si>
  <si>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</si>
  <si>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</si>
  <si>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</si>
  <si>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</si>
  <si>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</si>
  <si>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</si>
  <si>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</si>
  <si>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</si>
  <si>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</si>
  <si>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</si>
  <si>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</si>
  <si>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</si>
  <si>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</si>
  <si>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</si>
  <si>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</si>
  <si>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</si>
  <si>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</si>
  <si>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</si>
  <si>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</si>
  <si>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</si>
  <si>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</si>
  <si>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</si>
  <si>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</si>
  <si>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</si>
  <si>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</si>
  <si>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</si>
  <si>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</si>
  <si>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</si>
  <si>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</si>
  <si>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</si>
  <si>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</si>
  <si>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</si>
  <si>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</si>
  <si>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</si>
  <si>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</si>
  <si>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</si>
  <si>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</si>
  <si>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</si>
  <si>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</si>
  <si>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</si>
  <si>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</si>
  <si>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</si>
  <si>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</si>
  <si>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</si>
  <si>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</si>
  <si>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</si>
  <si>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</si>
  <si>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</si>
  <si>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</si>
  <si>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</si>
  <si>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</si>
  <si>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</si>
  <si>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</si>
  <si>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</si>
  <si>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</si>
  <si>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</si>
  <si>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</si>
  <si>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</si>
  <si>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</si>
  <si>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</si>
  <si>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</si>
  <si>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</si>
  <si>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</si>
  <si>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</si>
  <si>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</si>
  <si>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</si>
  <si>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</si>
  <si>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</si>
  <si>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</si>
  <si>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</si>
  <si>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</si>
  <si>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</si>
  <si>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</si>
  <si>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</si>
  <si>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</si>
  <si>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</si>
  <si>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</si>
  <si>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</si>
  <si>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</si>
  <si>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</si>
  <si>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</si>
  <si>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</si>
  <si>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</si>
  <si>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</si>
  <si>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</si>
  <si>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</si>
  <si>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</si>
  <si>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</si>
  <si>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</si>
  <si>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</si>
  <si>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</si>
  <si>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</si>
  <si>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</si>
  <si>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</si>
  <si>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</si>
  <si>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</si>
  <si>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</si>
  <si>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</si>
  <si>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</si>
  <si>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</si>
  <si>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</si>
  <si>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</si>
  <si>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</si>
  <si>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</si>
  <si>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</si>
  <si>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</si>
  <si>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</si>
  <si>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</si>
  <si>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</si>
  <si>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</si>
  <si>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</si>
  <si>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</si>
  <si>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</si>
  <si>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</si>
  <si>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</si>
  <si>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</si>
  <si>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</si>
  <si>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</si>
  <si>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</si>
  <si>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</si>
  <si>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</si>
  <si>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</si>
  <si>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</si>
  <si>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</si>
  <si>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</si>
  <si>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</si>
  <si>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</si>
  <si>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</si>
  <si>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</si>
  <si>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</si>
  <si>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</si>
  <si>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</si>
  <si>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</si>
  <si>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</si>
  <si>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</si>
  <si>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</si>
  <si>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</si>
  <si>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</si>
  <si>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</si>
  <si>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</si>
  <si>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</si>
  <si>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</si>
  <si>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</si>
  <si>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</si>
  <si>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</si>
  <si>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</si>
  <si>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</si>
  <si>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</si>
  <si>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</si>
  <si>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</si>
  <si>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</si>
  <si>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</si>
  <si>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</si>
  <si>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</si>
  <si>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</si>
  <si>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</si>
  <si>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</si>
  <si>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</si>
  <si>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</si>
  <si>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</si>
  <si>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</si>
  <si>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</si>
  <si>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</si>
  <si>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</si>
  <si>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</si>
  <si>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</si>
  <si>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</si>
  <si>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</si>
  <si>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</si>
  <si>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</si>
  <si>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</si>
  <si>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</si>
  <si>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</si>
  <si>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</si>
  <si>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</si>
  <si>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</si>
  <si>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</si>
  <si>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</si>
  <si>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</si>
  <si>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</si>
  <si>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</si>
  <si>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</si>
  <si>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</si>
  <si>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</si>
  <si>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</si>
  <si>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</si>
  <si>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</si>
  <si>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</si>
  <si>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</si>
  <si>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</si>
  <si>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</si>
  <si>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</si>
  <si>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</si>
  <si>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</si>
  <si>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</si>
  <si>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</si>
  <si>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</si>
  <si>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</si>
  <si>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</si>
  <si>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</si>
  <si>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</si>
  <si>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</si>
  <si>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</si>
  <si>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</si>
  <si>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</si>
  <si>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</si>
  <si>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</si>
  <si>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</si>
  <si>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</si>
  <si>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</si>
  <si>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</si>
  <si>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</si>
  <si>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</si>
  <si>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</si>
  <si>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</si>
  <si>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</si>
  <si>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</si>
  <si>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</si>
  <si>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</si>
  <si>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</si>
  <si>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</si>
  <si>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</si>
  <si>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</si>
  <si>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</si>
  <si>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</si>
  <si>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</si>
  <si>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</si>
  <si>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</si>
  <si>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</si>
  <si>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</si>
  <si>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</si>
  <si>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</si>
  <si>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</si>
  <si>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</si>
  <si>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</si>
  <si>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</si>
  <si>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</si>
  <si>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</si>
  <si>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</si>
  <si>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</si>
  <si>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</si>
  <si>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</si>
  <si>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</si>
  <si>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</si>
  <si>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</si>
  <si>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</si>
  <si>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</si>
  <si>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</si>
  <si>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</si>
  <si>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</si>
  <si>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</si>
  <si>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</si>
  <si>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</si>
  <si>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</si>
  <si>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</si>
  <si>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</si>
  <si>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</si>
  <si>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</si>
  <si>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</si>
  <si>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</si>
  <si>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</si>
  <si>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</si>
  <si>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</si>
  <si>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</si>
  <si>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</si>
  <si>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</si>
  <si>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</si>
  <si>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</si>
  <si>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</si>
  <si>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</si>
  <si>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</si>
  <si>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</si>
  <si>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</si>
  <si>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</si>
  <si>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</si>
  <si>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</si>
  <si>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</si>
  <si>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</si>
  <si>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</si>
  <si>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</si>
  <si>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</si>
  <si>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</si>
  <si>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</si>
  <si>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</si>
  <si>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</si>
  <si>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</si>
  <si>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</si>
  <si>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</si>
  <si>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</si>
  <si>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</si>
  <si>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</si>
  <si>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</si>
  <si>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</si>
  <si>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</si>
  <si>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</si>
  <si>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</si>
  <si>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</si>
  <si>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</si>
  <si>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</si>
  <si>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</si>
  <si>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</si>
  <si>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</si>
  <si>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</si>
  <si>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</si>
  <si>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</si>
  <si>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</si>
  <si>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</si>
  <si>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</si>
  <si>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</si>
  <si>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</si>
  <si>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</si>
  <si>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</si>
  <si>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</si>
  <si>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</si>
  <si>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</si>
  <si>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</si>
  <si>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</si>
  <si>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</si>
  <si>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</si>
  <si>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</si>
  <si>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</si>
  <si>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</si>
  <si>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</si>
  <si>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</si>
  <si>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</si>
  <si>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</si>
  <si>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</si>
  <si>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</si>
  <si>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</si>
  <si>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</si>
  <si>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</si>
  <si>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</si>
  <si>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</si>
  <si>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</si>
  <si>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</si>
  <si>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</si>
  <si>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</si>
  <si>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</si>
  <si>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</si>
  <si>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</si>
  <si>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</si>
  <si>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</si>
  <si>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</si>
  <si>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</si>
  <si>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</si>
  <si>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</si>
  <si>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</si>
  <si>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</si>
  <si>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</si>
  <si>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</si>
  <si>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</si>
  <si>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</si>
  <si>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</si>
  <si>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</si>
  <si>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</si>
  <si>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</si>
  <si>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</si>
  <si>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</si>
  <si>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</si>
  <si>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</si>
  <si>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</si>
  <si>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</si>
  <si>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</si>
  <si>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</si>
  <si>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</si>
  <si>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</si>
  <si>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</si>
  <si>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</si>
  <si>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</si>
  <si>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</si>
  <si>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</si>
  <si>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</si>
  <si>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</si>
  <si>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</si>
  <si>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</si>
  <si>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</si>
  <si>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</si>
  <si>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</si>
  <si>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</si>
  <si>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</si>
  <si>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</si>
  <si>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</si>
  <si>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</si>
  <si>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</si>
  <si>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</si>
  <si>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</si>
  <si>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</si>
  <si>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</si>
  <si>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</si>
  <si>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</si>
  <si>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</si>
  <si>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</si>
  <si>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</si>
  <si>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</si>
  <si>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</si>
  <si>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</si>
  <si>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</si>
  <si>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</si>
  <si>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</si>
  <si>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</si>
  <si>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</si>
  <si>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</si>
  <si>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</si>
  <si>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</si>
  <si>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</si>
  <si>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</si>
  <si>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</si>
  <si>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</si>
  <si>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</si>
  <si>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</si>
  <si>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</si>
  <si>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</si>
  <si>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</si>
  <si>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</si>
  <si>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</si>
  <si>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</si>
  <si>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</si>
  <si>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</si>
  <si>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</si>
  <si>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</si>
  <si>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</si>
  <si>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</si>
  <si>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</si>
  <si>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</si>
  <si>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</si>
  <si>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</si>
  <si>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</si>
  <si>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</si>
  <si>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</si>
  <si>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</si>
  <si>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</si>
  <si>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</si>
  <si>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</si>
  <si>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</si>
  <si>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</si>
  <si>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</si>
  <si>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</si>
  <si>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</si>
  <si>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</si>
  <si>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</si>
  <si>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</si>
  <si>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</si>
  <si>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</si>
  <si>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</si>
  <si>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</si>
  <si>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</si>
  <si>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</si>
  <si>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</si>
  <si>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</si>
  <si>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</si>
  <si>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</si>
  <si>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</si>
  <si>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</si>
  <si>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</si>
  <si>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</si>
  <si>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</si>
  <si>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</si>
  <si>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</si>
  <si>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</si>
  <si>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</si>
  <si>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</si>
  <si>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</si>
  <si>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</si>
  <si>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</si>
  <si>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</si>
  <si>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</si>
  <si>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</si>
  <si>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</si>
  <si>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</si>
  <si>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</si>
  <si>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</si>
  <si>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</si>
  <si>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</si>
  <si>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</si>
  <si>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</si>
  <si>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</si>
  <si>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</si>
  <si>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</si>
  <si>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</si>
  <si>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</si>
  <si>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</si>
  <si>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</si>
  <si>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</si>
  <si>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</si>
  <si>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</si>
  <si>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</si>
  <si>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</si>
  <si>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</si>
  <si>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</si>
  <si>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</si>
  <si>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</si>
  <si>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</si>
  <si>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</si>
  <si>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</si>
  <si>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</si>
  <si>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</si>
  <si>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</si>
  <si>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</si>
  <si>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</si>
  <si>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</si>
  <si>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</si>
  <si>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</si>
  <si>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</si>
  <si>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</si>
  <si>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</si>
  <si>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</si>
  <si>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</si>
  <si>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</si>
  <si>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</si>
  <si>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</si>
  <si>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</si>
  <si>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</si>
  <si>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</si>
  <si>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</si>
  <si>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</si>
  <si>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</si>
  <si>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</si>
  <si>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</si>
  <si>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</si>
  <si>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</si>
  <si>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</si>
  <si>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</si>
  <si>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</si>
  <si>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</si>
  <si>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</si>
  <si>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</si>
  <si>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</si>
  <si>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</si>
  <si>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</si>
  <si>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</si>
  <si>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</si>
  <si>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</si>
  <si>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</si>
  <si>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</si>
  <si>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</si>
  <si>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</si>
  <si>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</si>
  <si>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</si>
  <si>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</si>
  <si>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</si>
  <si>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</si>
  <si>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</si>
  <si>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</si>
  <si>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</si>
  <si>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</si>
  <si>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</si>
  <si>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</si>
  <si>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</si>
  <si>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</si>
  <si>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</si>
  <si>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</si>
  <si>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</si>
  <si>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</si>
  <si>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</si>
  <si>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</si>
  <si>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</si>
  <si>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</si>
  <si>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</si>
  <si>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</si>
  <si>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</si>
  <si>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</si>
  <si>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</si>
  <si>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</si>
  <si>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</si>
  <si>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</si>
  <si>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</si>
  <si>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</si>
  <si>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</si>
  <si>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</si>
  <si>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</si>
  <si>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</si>
  <si>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</si>
  <si>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</si>
  <si>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</si>
  <si>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</si>
  <si>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</si>
  <si>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</si>
  <si>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</si>
  <si>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</si>
  <si>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</si>
  <si>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</si>
  <si>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</si>
  <si>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</si>
  <si>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</si>
  <si>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</si>
  <si>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</si>
  <si>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</si>
  <si>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</si>
  <si>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</si>
  <si>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</si>
  <si>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</si>
  <si>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</si>
  <si>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</si>
  <si>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</si>
  <si>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</si>
  <si>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</si>
  <si>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</si>
  <si>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</si>
  <si>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</si>
  <si>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</si>
  <si>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</si>
  <si>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</si>
  <si>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</si>
  <si>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</si>
  <si>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</si>
  <si>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</si>
  <si>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</si>
  <si>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</si>
  <si>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</si>
  <si>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</si>
  <si>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</si>
  <si>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</si>
  <si>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</si>
  <si>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</si>
  <si>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</si>
  <si>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</si>
  <si>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</si>
  <si>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</si>
  <si>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</si>
  <si>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</si>
  <si>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</si>
  <si>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</si>
  <si>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</si>
  <si>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</si>
  <si>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</si>
  <si>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</si>
  <si>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</si>
  <si>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</si>
  <si>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</si>
  <si>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</si>
  <si>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</si>
  <si>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</si>
  <si>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</si>
  <si>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</si>
  <si>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</si>
  <si>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</si>
  <si>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</si>
  <si>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</si>
  <si>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</si>
  <si>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</si>
  <si>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</si>
  <si>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</si>
  <si>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</si>
  <si>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</si>
  <si>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</si>
  <si>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</si>
  <si>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</si>
  <si>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</si>
  <si>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</si>
  <si>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</si>
  <si>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</si>
  <si>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</si>
  <si>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</si>
  <si>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</si>
  <si>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</si>
  <si>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</si>
  <si>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</si>
  <si>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</si>
  <si>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</si>
  <si>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</si>
  <si>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</si>
  <si>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</si>
  <si>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</si>
  <si>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</si>
  <si>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</si>
  <si>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</si>
  <si>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</si>
  <si>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</si>
  <si>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</si>
  <si>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</si>
  <si>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</si>
  <si>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</si>
  <si>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</si>
  <si>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</si>
  <si>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</si>
  <si>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</si>
  <si>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</si>
  <si>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</si>
  <si>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</si>
  <si>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</si>
  <si>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</si>
  <si>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</si>
  <si>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</si>
  <si>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</si>
  <si>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</si>
  <si>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</si>
  <si>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</si>
  <si>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</si>
  <si>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</si>
  <si>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</si>
  <si>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</si>
  <si>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</si>
  <si>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</si>
  <si>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</si>
  <si>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</si>
  <si>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</si>
  <si>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</si>
  <si>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</si>
  <si>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</si>
  <si>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</si>
  <si>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</si>
  <si>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</si>
  <si>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</si>
  <si>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</si>
  <si>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</si>
  <si>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</si>
  <si>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</si>
  <si>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</si>
  <si>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</si>
  <si>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</si>
  <si>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</si>
  <si>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</si>
  <si>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</si>
  <si>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</si>
  <si>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</si>
  <si>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</si>
  <si>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</si>
  <si>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</si>
  <si>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</si>
  <si>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</si>
  <si>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</si>
  <si>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</si>
  <si>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</si>
  <si>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</si>
  <si>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</si>
  <si>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</si>
  <si>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</si>
  <si>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</si>
  <si>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</si>
  <si>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</si>
  <si>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</si>
  <si>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</si>
  <si>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</si>
  <si>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</si>
  <si>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</si>
  <si>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</si>
  <si>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</si>
  <si>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</si>
  <si>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</si>
  <si>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</si>
  <si>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</si>
  <si>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</si>
  <si>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</si>
  <si>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</si>
  <si>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</si>
  <si>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</si>
  <si>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</si>
  <si>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</si>
  <si>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</si>
  <si>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</si>
  <si>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</si>
  <si>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</si>
  <si>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</si>
  <si>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</si>
  <si>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</si>
  <si>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</si>
  <si>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</si>
  <si>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</si>
  <si>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</si>
  <si>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</si>
  <si>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</si>
  <si>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</si>
  <si>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</si>
  <si>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</si>
  <si>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</si>
  <si>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</si>
  <si>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</si>
  <si>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</si>
  <si>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</si>
  <si>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</si>
  <si>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</si>
  <si>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</si>
  <si>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</si>
  <si>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</si>
  <si>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</si>
  <si>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</si>
  <si>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</si>
  <si>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</si>
  <si>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</si>
  <si>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</si>
  <si>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</si>
  <si>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</si>
  <si>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</si>
  <si>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</si>
  <si>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</si>
  <si>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</si>
  <si>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</si>
  <si>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</si>
  <si>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</si>
  <si>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</si>
  <si>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</si>
  <si>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</si>
  <si>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</si>
  <si>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</si>
  <si>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</si>
  <si>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</si>
  <si>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</si>
  <si>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</si>
  <si>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</si>
  <si>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</si>
  <si>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</si>
  <si>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</si>
  <si>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</si>
  <si>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</si>
  <si>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</si>
  <si>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</si>
  <si>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</si>
  <si>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</si>
  <si>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</si>
  <si>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</si>
  <si>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</si>
  <si>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</si>
  <si>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</si>
  <si>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</si>
  <si>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</si>
  <si>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</si>
  <si>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</si>
  <si>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</si>
  <si>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</si>
  <si>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</si>
  <si>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</si>
  <si>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</si>
  <si>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</si>
  <si>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</si>
  <si>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</si>
  <si>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</si>
  <si>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</si>
  <si>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</si>
  <si>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</si>
  <si>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</si>
  <si>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</si>
  <si>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</si>
  <si>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</si>
  <si>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</si>
  <si>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</si>
  <si>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</si>
  <si>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</si>
  <si>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</si>
  <si>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</si>
  <si>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</si>
  <si>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</si>
  <si>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</si>
  <si>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</si>
  <si>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</si>
  <si>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</si>
  <si>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</si>
  <si>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</si>
  <si>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</si>
  <si>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</si>
  <si>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</si>
  <si>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</si>
  <si>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</si>
  <si>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</si>
  <si>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</si>
  <si>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</si>
  <si>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</si>
  <si>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</si>
  <si>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</si>
  <si>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</si>
  <si>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</si>
  <si>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</si>
  <si>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</si>
  <si>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</si>
  <si>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</si>
  <si>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</si>
  <si>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</si>
  <si>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</si>
  <si>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</si>
  <si>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</si>
  <si>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</si>
  <si>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</si>
  <si>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</si>
  <si>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</si>
  <si>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</si>
  <si>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</si>
  <si>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</si>
  <si>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</si>
  <si>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</si>
  <si>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</si>
  <si>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</si>
  <si>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</si>
  <si>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</si>
  <si>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</si>
  <si>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</si>
  <si>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</si>
  <si>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</si>
  <si>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</si>
  <si>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</si>
  <si>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</si>
  <si>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</si>
  <si>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</si>
  <si>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</si>
  <si>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</si>
  <si>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</si>
  <si>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</si>
  <si>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</si>
  <si>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</si>
  <si>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</si>
  <si>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</si>
  <si>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</si>
  <si>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</si>
  <si>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</si>
  <si>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</si>
  <si>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</si>
  <si>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</si>
  <si>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</si>
  <si>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</si>
  <si>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</si>
  <si>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</si>
  <si>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</si>
  <si>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</si>
  <si>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</si>
  <si>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</si>
  <si>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</si>
  <si>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</si>
  <si>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</si>
  <si>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</si>
  <si>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</si>
  <si>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</si>
  <si>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</si>
  <si>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</si>
  <si>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</si>
  <si>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</si>
  <si>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</si>
  <si>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</si>
  <si>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</si>
  <si>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</si>
  <si>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</si>
  <si>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</si>
  <si>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</si>
  <si>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</si>
  <si>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</si>
  <si>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</si>
  <si>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</si>
  <si>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</si>
  <si>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</si>
  <si>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</si>
  <si>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</si>
  <si>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</si>
  <si>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</si>
  <si>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</si>
  <si>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</si>
  <si>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</si>
  <si>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</si>
  <si>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</si>
  <si>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</si>
  <si>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</si>
  <si>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</si>
  <si>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</si>
  <si>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</si>
  <si>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</si>
  <si>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</si>
  <si>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</si>
  <si>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</si>
  <si>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</si>
  <si>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</si>
  <si>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</si>
  <si>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</si>
  <si>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</si>
  <si>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</si>
  <si>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</si>
  <si>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</si>
  <si>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</si>
  <si>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</si>
  <si>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</si>
  <si>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</si>
  <si>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</si>
  <si>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</si>
  <si>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</si>
  <si>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</si>
  <si>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</si>
  <si>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</si>
  <si>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</si>
  <si>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</si>
  <si>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</si>
  <si>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</si>
  <si>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</si>
  <si>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</si>
  <si>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</si>
  <si>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</si>
  <si>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</si>
  <si>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</si>
  <si>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</si>
  <si>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</si>
  <si>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</si>
  <si>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</si>
  <si>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</si>
  <si>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</si>
  <si>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</si>
  <si>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</si>
  <si>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</si>
  <si>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</si>
  <si>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</si>
  <si>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</si>
  <si>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</si>
  <si>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</si>
  <si>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</si>
  <si>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</si>
  <si>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</si>
  <si>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</si>
  <si>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</si>
  <si>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</si>
  <si>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</si>
  <si>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</si>
  <si>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</si>
  <si>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</si>
  <si>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</si>
  <si>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</si>
  <si>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</si>
  <si>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</si>
  <si>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</si>
  <si>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</si>
  <si>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</si>
  <si>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</si>
  <si>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</si>
  <si>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</si>
  <si>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</si>
  <si>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</si>
  <si>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</si>
  <si>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</si>
  <si>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</si>
  <si>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</si>
  <si>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</si>
  <si>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</si>
  <si>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</si>
  <si>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</si>
  <si>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</si>
  <si>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</si>
  <si>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</si>
  <si>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</si>
  <si>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</si>
  <si>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</si>
  <si>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</si>
  <si>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</si>
  <si>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</si>
  <si>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</si>
  <si>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</si>
  <si>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</si>
  <si>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</si>
  <si>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</si>
  <si>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</si>
  <si>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</si>
  <si>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</si>
  <si>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</si>
  <si>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</si>
  <si>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</si>
  <si>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</si>
  <si>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</si>
  <si>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</si>
  <si>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</si>
  <si>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</si>
  <si>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</si>
  <si>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</si>
  <si>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</si>
  <si>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</si>
  <si>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</si>
  <si>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</si>
  <si>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</si>
  <si>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</si>
  <si>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</si>
  <si>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</si>
  <si>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</si>
  <si>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</si>
  <si>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</si>
  <si>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</si>
  <si>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</si>
  <si>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</si>
  <si>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</si>
  <si>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</si>
  <si>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</si>
  <si>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</si>
  <si>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</si>
  <si>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</si>
  <si>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</si>
  <si>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</si>
  <si>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</si>
  <si>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</si>
  <si>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</si>
  <si>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</si>
  <si>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</si>
  <si>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</si>
  <si>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</si>
  <si>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</si>
  <si>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</si>
  <si>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</si>
  <si>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</si>
  <si>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</si>
  <si>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</si>
  <si>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</si>
  <si>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</si>
  <si>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</si>
  <si>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</si>
  <si>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</si>
  <si>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</si>
  <si>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</si>
  <si>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</si>
  <si>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</si>
  <si>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</si>
  <si>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</si>
  <si>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</si>
  <si>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</si>
  <si>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</si>
  <si>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</si>
  <si>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</si>
  <si>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</si>
  <si>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</si>
  <si>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</si>
  <si>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</si>
  <si>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</si>
  <si>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</si>
  <si>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</si>
  <si>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</si>
  <si>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</si>
  <si>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</si>
  <si>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</si>
  <si>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</si>
  <si>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</si>
  <si>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</si>
  <si>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</si>
  <si>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</si>
  <si>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</si>
  <si>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</si>
  <si>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</si>
  <si>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</si>
  <si>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</si>
  <si>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</si>
  <si>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</si>
  <si>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</si>
  <si>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</si>
  <si>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</si>
  <si>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</si>
  <si>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</si>
  <si>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</si>
  <si>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</si>
  <si>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</si>
  <si>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</si>
  <si>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</si>
  <si>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</si>
  <si>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</si>
  <si>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</si>
  <si>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</si>
  <si>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</si>
  <si>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</si>
  <si>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</si>
  <si>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</si>
  <si>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</si>
  <si>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</si>
  <si>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</si>
  <si>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</si>
  <si>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</si>
  <si>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</si>
  <si>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</si>
  <si>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</si>
  <si>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</si>
  <si>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</si>
  <si>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</si>
  <si>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</si>
  <si>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</si>
  <si>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</si>
  <si>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</si>
  <si>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</si>
  <si>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</si>
  <si>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</si>
  <si>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</si>
  <si>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</si>
  <si>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</si>
  <si>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</si>
  <si>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</si>
  <si>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</si>
  <si>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</si>
  <si>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</si>
  <si>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</si>
  <si>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</si>
  <si>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</si>
  <si>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</si>
  <si>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</si>
  <si>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</si>
  <si>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</si>
  <si>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</si>
  <si>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</si>
  <si>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</si>
  <si>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</si>
  <si>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</si>
  <si>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</si>
  <si>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</si>
  <si>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</si>
  <si>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</si>
  <si>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</si>
  <si>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</si>
  <si>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</si>
  <si>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</si>
  <si>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</si>
  <si>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</si>
  <si>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</si>
  <si>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</si>
  <si>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</si>
  <si>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</si>
  <si>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</si>
  <si>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</si>
  <si>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</si>
  <si>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</si>
  <si>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</si>
  <si>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</si>
  <si>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</si>
  <si>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</si>
  <si>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</si>
  <si>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</si>
  <si>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</si>
  <si>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</si>
  <si>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</si>
  <si>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</si>
  <si>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</si>
  <si>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</si>
  <si>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</si>
  <si>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</si>
  <si>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</si>
  <si>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</si>
  <si>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</si>
  <si>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</si>
  <si>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</si>
  <si>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</si>
  <si>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</si>
  <si>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</si>
  <si>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</si>
  <si>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</si>
  <si>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</si>
  <si>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</si>
  <si>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</si>
  <si>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</si>
  <si>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</si>
  <si>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</si>
  <si>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</si>
  <si>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</si>
  <si>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</si>
  <si>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</si>
  <si>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</si>
  <si>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</si>
  <si>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</si>
  <si>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</si>
  <si>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</si>
  <si>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</si>
  <si>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</si>
  <si>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</si>
  <si>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</si>
  <si>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</si>
  <si>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</si>
  <si>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</si>
  <si>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</si>
  <si>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</si>
  <si>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</si>
  <si>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</si>
  <si>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</si>
  <si>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</si>
  <si>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</si>
  <si>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</si>
  <si>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</si>
  <si>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</si>
  <si>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</si>
  <si>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</si>
  <si>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</si>
  <si>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</si>
  <si>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</si>
  <si>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</si>
  <si>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</si>
  <si>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</si>
  <si>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</si>
  <si>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</si>
  <si>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</si>
  <si>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</si>
  <si>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</si>
  <si>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</si>
  <si>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</si>
  <si>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</si>
  <si>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</si>
  <si>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</si>
  <si>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</si>
  <si>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</si>
  <si>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</si>
  <si>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</si>
  <si>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</si>
  <si>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</si>
  <si>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</si>
  <si>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</si>
  <si>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</si>
  <si>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</si>
  <si>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</si>
  <si>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</si>
  <si>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</si>
  <si>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</si>
  <si>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</si>
  <si>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</si>
  <si>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</si>
  <si>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</si>
  <si>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</si>
  <si>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</si>
  <si>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</si>
  <si>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</si>
  <si>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</si>
  <si>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</si>
  <si>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</si>
  <si>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</si>
  <si>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</si>
  <si>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</si>
  <si>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</si>
  <si>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</si>
  <si>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</si>
  <si>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</si>
  <si>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</si>
  <si>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</si>
  <si>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</si>
  <si>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</si>
  <si>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</si>
  <si>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</si>
  <si>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</si>
  <si>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</si>
  <si>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</si>
  <si>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</si>
  <si>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</si>
  <si>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</si>
  <si>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</si>
  <si>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</si>
  <si>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</si>
  <si>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</si>
  <si>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</si>
  <si>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</si>
  <si>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</si>
  <si>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</si>
  <si>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</si>
  <si>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</si>
  <si>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</si>
  <si>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</si>
  <si>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</si>
  <si>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</si>
  <si>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</si>
  <si>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</si>
  <si>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</si>
  <si>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</si>
  <si>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</si>
  <si>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</si>
  <si>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</si>
  <si>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</si>
  <si>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</si>
  <si>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</si>
  <si>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</si>
  <si>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</si>
  <si>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</si>
  <si>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</si>
  <si>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</si>
  <si>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</si>
  <si>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</si>
  <si>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</si>
  <si>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</si>
  <si>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</si>
  <si>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</si>
  <si>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</si>
  <si>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</si>
  <si>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</si>
  <si>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</si>
  <si>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</si>
  <si>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</si>
  <si>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</si>
  <si>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</si>
  <si>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</si>
  <si>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</si>
  <si>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</si>
  <si>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</si>
  <si>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</si>
  <si>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</si>
  <si>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</si>
  <si>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</si>
  <si>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</si>
  <si>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</si>
  <si>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</si>
  <si>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</si>
  <si>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</si>
  <si>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</si>
  <si>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</si>
  <si>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</si>
  <si>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</si>
  <si>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</si>
  <si>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</si>
  <si>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</si>
  <si>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</si>
  <si>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</si>
  <si>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</si>
  <si>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</si>
  <si>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</si>
  <si>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</si>
  <si>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</si>
  <si>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</si>
  <si>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</si>
  <si>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</si>
  <si>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</si>
  <si>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</si>
  <si>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</si>
  <si>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</si>
  <si>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</si>
  <si>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</si>
  <si>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</si>
  <si>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</si>
  <si>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</si>
  <si>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</si>
  <si>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</si>
  <si>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</si>
  <si>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</si>
  <si>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</si>
  <si>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</si>
  <si>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</si>
  <si>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</si>
  <si>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</si>
  <si>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</si>
  <si>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</si>
  <si>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</si>
  <si>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</si>
  <si>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</si>
  <si>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</si>
  <si>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</si>
  <si>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</si>
  <si>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</si>
  <si>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</si>
  <si>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</si>
  <si>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</si>
  <si>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</si>
  <si>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</si>
  <si>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</si>
  <si>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</si>
  <si>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</si>
  <si>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</si>
  <si>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</si>
  <si>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</si>
  <si>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</si>
  <si>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</si>
  <si>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</si>
  <si>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</si>
  <si>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</si>
  <si>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</si>
  <si>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</si>
  <si>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</si>
  <si>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</si>
  <si>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</si>
  <si>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</si>
  <si>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</si>
  <si>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</si>
  <si>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</si>
  <si>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</si>
  <si>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</si>
  <si>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</si>
  <si>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</si>
  <si>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</si>
  <si>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</si>
  <si>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</si>
  <si>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</si>
  <si>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</si>
  <si>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</si>
  <si>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</si>
  <si>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</si>
  <si>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</si>
  <si>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</si>
  <si>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</si>
  <si>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</si>
  <si>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</si>
  <si>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</si>
  <si>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</si>
  <si>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</si>
  <si>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</si>
  <si>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</si>
  <si>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</si>
  <si>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</si>
  <si>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</si>
  <si>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</si>
  <si>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</si>
  <si>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</si>
  <si>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</si>
  <si>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</si>
  <si>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</si>
  <si>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</si>
  <si>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</si>
  <si>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</si>
  <si>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</si>
  <si>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</si>
  <si>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</si>
  <si>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</si>
  <si>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</si>
  <si>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</si>
  <si>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</si>
  <si>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</si>
  <si>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</si>
  <si>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</si>
  <si>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</si>
  <si>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</si>
  <si>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</si>
  <si>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</si>
  <si>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</si>
  <si>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</si>
  <si>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</si>
  <si>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</si>
  <si>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</si>
  <si>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</si>
  <si>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</si>
  <si>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</si>
  <si>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</si>
  <si>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</si>
  <si>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</si>
  <si>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</si>
  <si>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</si>
  <si>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</si>
  <si>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</si>
  <si>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</si>
  <si>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</si>
  <si>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</si>
  <si>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</si>
  <si>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</si>
  <si>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</si>
  <si>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</si>
  <si>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</si>
  <si>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</si>
  <si>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</si>
  <si>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</si>
  <si>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</si>
  <si>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</si>
  <si>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</si>
  <si>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</si>
  <si>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</si>
  <si>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</si>
  <si>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</si>
  <si>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</si>
  <si>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</si>
  <si>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</si>
  <si>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</si>
  <si>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</si>
  <si>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</si>
  <si>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</si>
  <si>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</si>
  <si>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</si>
  <si>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</si>
  <si>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</si>
  <si>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</si>
  <si>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</si>
  <si>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</si>
  <si>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</si>
  <si>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</si>
  <si>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</si>
  <si>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</si>
  <si>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</si>
  <si>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</si>
  <si>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</si>
  <si>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</si>
  <si>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</si>
  <si>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</si>
  <si>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</si>
  <si>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</si>
  <si>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</si>
  <si>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</si>
  <si>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</si>
  <si>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</si>
  <si>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</si>
  <si>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</si>
  <si>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</si>
  <si>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</si>
  <si>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</si>
  <si>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</si>
  <si>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</si>
  <si>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</si>
  <si>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</si>
  <si>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</si>
  <si>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</si>
  <si>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</si>
  <si>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</si>
  <si>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</si>
  <si>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</si>
  <si>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</si>
  <si>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</si>
  <si>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</si>
  <si>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</si>
  <si>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</si>
  <si>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</si>
  <si>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</si>
  <si>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</si>
  <si>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</si>
  <si>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</si>
  <si>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</si>
  <si>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</si>
  <si>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</si>
  <si>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</si>
  <si>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</si>
  <si>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</si>
  <si>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</si>
  <si>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</si>
  <si>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</si>
  <si>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</si>
  <si>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</si>
  <si>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</si>
  <si>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</si>
  <si>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</si>
  <si>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</si>
  <si>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</si>
  <si>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</si>
  <si>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</si>
  <si>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</si>
  <si>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</si>
  <si>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</si>
  <si>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</si>
  <si>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</si>
  <si>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</si>
  <si>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</si>
  <si>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</si>
  <si>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</si>
  <si>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</si>
  <si>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</si>
  <si>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</si>
  <si>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</si>
  <si>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</si>
  <si>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</si>
  <si>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</si>
  <si>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</si>
  <si>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</si>
  <si>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</si>
  <si>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</si>
  <si>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</si>
  <si>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</si>
  <si>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</si>
  <si>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</si>
  <si>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</si>
  <si>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</si>
  <si>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</si>
  <si>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</si>
  <si>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</si>
  <si>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</si>
  <si>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</si>
  <si>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</si>
  <si>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</si>
  <si>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</si>
  <si>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</si>
  <si>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</si>
  <si>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</si>
  <si>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</si>
  <si>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</si>
  <si>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</si>
  <si>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</si>
  <si>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</si>
  <si>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</si>
  <si>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</si>
  <si>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</si>
  <si>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</si>
  <si>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</si>
  <si>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</si>
  <si>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</si>
  <si>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</si>
  <si>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</si>
  <si>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</si>
  <si>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</si>
  <si>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</si>
  <si>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</si>
  <si>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</si>
  <si>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</si>
  <si>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</si>
  <si>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</si>
  <si>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</si>
  <si>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</si>
  <si>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</si>
  <si>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</si>
  <si>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</si>
  <si>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</si>
  <si>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</si>
  <si>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</si>
  <si>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</si>
  <si>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</si>
  <si>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</si>
  <si>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</si>
  <si>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</si>
  <si>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</si>
  <si>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</si>
  <si>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</si>
  <si>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</si>
  <si>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</si>
  <si>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</si>
  <si>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</si>
  <si>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</si>
  <si>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</si>
  <si>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</si>
  <si>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</si>
  <si>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</si>
  <si>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</si>
  <si>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</si>
  <si>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</si>
  <si>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</si>
  <si>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</si>
  <si>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</si>
  <si>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</si>
  <si>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</si>
  <si>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</si>
  <si>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</si>
  <si>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</si>
  <si>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</si>
  <si>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</si>
  <si>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</si>
  <si>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</si>
  <si>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</si>
  <si>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</si>
  <si>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</si>
  <si>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</si>
  <si>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</si>
  <si>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</si>
  <si>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</si>
  <si>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</si>
  <si>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</si>
  <si>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</si>
  <si>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</si>
  <si>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</si>
  <si>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</si>
  <si>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</si>
  <si>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</si>
  <si>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</si>
  <si>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</si>
  <si>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</si>
  <si>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</si>
  <si>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</si>
  <si>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</si>
  <si>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</si>
  <si>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</si>
  <si>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</si>
  <si>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</si>
  <si>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</si>
  <si>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</si>
  <si>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</si>
  <si>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</si>
  <si>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</si>
  <si>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</si>
  <si>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</si>
  <si>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</si>
  <si>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</si>
  <si>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</si>
  <si>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</si>
  <si>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</si>
  <si>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</si>
  <si>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</si>
  <si>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</si>
  <si>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</si>
  <si>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</si>
  <si>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</si>
  <si>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</si>
  <si>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</si>
  <si>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</si>
  <si>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</si>
  <si>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</si>
  <si>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</si>
  <si>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</si>
  <si>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</si>
  <si>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</si>
  <si>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</si>
  <si>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</si>
  <si>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</si>
  <si>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</si>
  <si>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</si>
  <si>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</si>
  <si>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</si>
  <si>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</si>
  <si>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</si>
  <si>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</si>
  <si>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</si>
  <si>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</si>
  <si>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</si>
  <si>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</si>
  <si>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</si>
  <si>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</si>
  <si>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</si>
  <si>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</si>
  <si>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</si>
  <si>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</si>
  <si>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</si>
  <si>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</si>
  <si>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</si>
  <si>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</si>
  <si>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</si>
  <si>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</si>
  <si>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</si>
  <si>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</si>
  <si>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</si>
  <si>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</si>
  <si>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</si>
  <si>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</si>
  <si>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</si>
  <si>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</si>
  <si>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</si>
  <si>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</si>
  <si>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</si>
  <si>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</si>
  <si>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</si>
  <si>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</si>
  <si>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</si>
  <si>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</si>
  <si>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</si>
  <si>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</si>
  <si>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</si>
  <si>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</si>
  <si>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</si>
  <si>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</si>
  <si>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</si>
  <si>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</si>
  <si>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</si>
  <si>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</si>
  <si>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</si>
  <si>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</si>
  <si>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</si>
  <si>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</si>
  <si>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</si>
  <si>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</si>
  <si>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</si>
  <si>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</si>
  <si>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</si>
  <si>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</si>
  <si>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</si>
  <si>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</si>
  <si>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</si>
  <si>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</si>
  <si>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</si>
  <si>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</si>
  <si>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</si>
  <si>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</si>
  <si>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</si>
  <si>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</si>
  <si>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</si>
  <si>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</si>
  <si>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</si>
  <si>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</si>
  <si>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</si>
  <si>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</si>
  <si>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</si>
  <si>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</si>
  <si>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</si>
  <si>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</si>
  <si>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</si>
  <si>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</si>
  <si>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</si>
  <si>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</si>
  <si>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</si>
  <si>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</si>
  <si>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</si>
  <si>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</si>
  <si>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</si>
  <si>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</si>
  <si>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</si>
  <si>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</si>
  <si>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</si>
  <si>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</si>
  <si>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</si>
  <si>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</si>
  <si>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</si>
  <si>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</si>
  <si>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</si>
  <si>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</si>
  <si>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</si>
  <si>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</si>
  <si>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</si>
  <si>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</si>
  <si>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</si>
  <si>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</si>
  <si>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</si>
  <si>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</si>
  <si>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</si>
  <si>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</si>
  <si>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</si>
  <si>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</si>
  <si>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</si>
  <si>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</si>
  <si>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</si>
  <si>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</si>
  <si>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</si>
  <si>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</si>
  <si>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</si>
  <si>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</si>
  <si>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</si>
  <si>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</si>
  <si>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</si>
  <si>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</si>
  <si>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</si>
  <si>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</si>
  <si>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</si>
  <si>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</si>
  <si>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</si>
  <si>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</si>
  <si>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</si>
  <si>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</si>
  <si>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</si>
  <si>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</si>
  <si>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</si>
  <si>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</si>
  <si>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</si>
  <si>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</si>
  <si>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</si>
  <si>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</si>
  <si>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</si>
  <si>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</si>
  <si>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</si>
  <si>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</si>
  <si>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</si>
  <si>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</si>
  <si>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</si>
  <si>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</si>
  <si>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</si>
  <si>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</si>
  <si>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</si>
  <si>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</si>
  <si>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</si>
  <si>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</si>
  <si>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</si>
  <si>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</si>
  <si>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</si>
  <si>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</si>
  <si>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</si>
  <si>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</si>
  <si>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</si>
  <si>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</si>
  <si>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</si>
  <si>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</si>
  <si>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</si>
  <si>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</si>
  <si>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</si>
  <si>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</si>
  <si>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</si>
  <si>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</si>
  <si>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</si>
  <si>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</si>
  <si>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</si>
  <si>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</si>
  <si>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</si>
  <si>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</si>
  <si>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</si>
  <si>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</si>
  <si>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</si>
  <si>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</si>
  <si>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</si>
  <si>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</si>
  <si>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</si>
  <si>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</si>
  <si>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</si>
  <si>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</si>
  <si>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</si>
  <si>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</si>
  <si>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</si>
  <si>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</si>
  <si>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</si>
  <si>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</si>
  <si>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</si>
  <si>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</si>
  <si>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</si>
  <si>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</si>
  <si>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</si>
  <si>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</si>
  <si>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</si>
  <si>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</si>
  <si>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</si>
  <si>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</si>
  <si>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</si>
  <si>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</si>
  <si>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</si>
  <si>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</si>
  <si>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</si>
  <si>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</si>
  <si>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</si>
  <si>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</si>
  <si>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</si>
  <si>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</si>
  <si>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</si>
  <si>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</si>
  <si>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</si>
  <si>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</si>
  <si>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</si>
  <si>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</si>
  <si>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</si>
  <si>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</si>
  <si>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</si>
  <si>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</si>
  <si>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</si>
  <si>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</si>
  <si>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</si>
  <si>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</si>
  <si>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</si>
  <si>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</si>
  <si>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</si>
  <si>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</si>
  <si>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</si>
  <si>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</si>
  <si>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</si>
  <si>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</si>
  <si>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</si>
  <si>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</si>
  <si>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</si>
  <si>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</si>
  <si>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</si>
  <si>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</si>
  <si>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</si>
  <si>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</si>
  <si>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</si>
  <si>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</si>
  <si>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</si>
  <si>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</si>
  <si>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</si>
  <si>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</si>
  <si>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</si>
  <si>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</si>
  <si>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</si>
  <si>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</si>
  <si>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</si>
  <si>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</si>
  <si>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</si>
  <si>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</si>
  <si>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</si>
  <si>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</si>
  <si>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</si>
  <si>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</si>
  <si>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</si>
  <si>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</si>
  <si>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</si>
  <si>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</si>
  <si>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</si>
  <si>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</si>
  <si>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</si>
  <si>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</si>
  <si>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</si>
  <si>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</si>
  <si>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</si>
  <si>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</si>
  <si>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</si>
  <si>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</si>
  <si>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</si>
  <si>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</si>
  <si>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</si>
  <si>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</si>
  <si>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</si>
  <si>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</si>
  <si>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</si>
  <si>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</si>
  <si>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</si>
  <si>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</si>
  <si>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</si>
  <si>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</si>
  <si>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</si>
  <si>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</si>
  <si>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</si>
  <si>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</si>
  <si>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</si>
  <si>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</si>
  <si>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</si>
  <si>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</si>
  <si>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</si>
  <si>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</si>
  <si>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</si>
  <si>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</si>
  <si>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</si>
  <si>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</si>
  <si>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</si>
  <si>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</si>
  <si>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</si>
  <si>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</si>
  <si>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</si>
  <si>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</si>
  <si>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</si>
  <si>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</si>
  <si>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</si>
  <si>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</si>
  <si>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</si>
  <si>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</si>
  <si>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</si>
  <si>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</si>
  <si>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</si>
  <si>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</si>
  <si>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</si>
  <si>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</si>
  <si>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</si>
  <si>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</si>
  <si>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</si>
  <si>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</si>
  <si>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</si>
  <si>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</si>
  <si>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</si>
  <si>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</si>
  <si>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</si>
  <si>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</si>
  <si>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</si>
  <si>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</si>
  <si>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</si>
  <si>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</si>
  <si>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</si>
  <si>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</si>
  <si>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</si>
  <si>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</si>
  <si>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</si>
  <si>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</si>
  <si>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</si>
  <si>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</si>
  <si>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</si>
  <si>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</si>
  <si>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</si>
  <si>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</si>
  <si>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</si>
  <si>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</si>
  <si>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</si>
  <si>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</si>
  <si>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</si>
  <si>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</si>
  <si>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</si>
  <si>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</si>
  <si>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</si>
  <si>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</si>
  <si>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</si>
  <si>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</si>
  <si>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</si>
  <si>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</si>
  <si>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</si>
  <si>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</si>
  <si>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</si>
  <si>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</si>
  <si>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</si>
  <si>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</si>
  <si>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</si>
  <si>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</si>
  <si>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</si>
  <si>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</si>
  <si>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</si>
  <si>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</si>
  <si>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</si>
  <si>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</si>
  <si>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</si>
  <si>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</si>
  <si>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</si>
  <si>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</si>
  <si>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</si>
  <si>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</si>
  <si>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</si>
  <si>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</si>
  <si>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</si>
  <si>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</si>
  <si>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</si>
  <si>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</si>
  <si>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</si>
  <si>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</si>
  <si>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</si>
  <si>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</si>
  <si>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</si>
  <si>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</si>
  <si>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</si>
  <si>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</si>
  <si>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</si>
  <si>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</si>
  <si>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</si>
  <si>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</si>
  <si>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</si>
  <si>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</si>
  <si>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</si>
  <si>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</si>
  <si>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</si>
  <si>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</si>
  <si>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</si>
  <si>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</si>
  <si>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</si>
  <si>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</si>
  <si>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</si>
  <si>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</si>
  <si>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</si>
  <si>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</si>
  <si>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</si>
  <si>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</si>
  <si>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</si>
  <si>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</si>
  <si>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</si>
  <si>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</si>
  <si>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</si>
  <si>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</si>
  <si>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</si>
  <si>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</si>
  <si>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</si>
  <si>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</si>
  <si>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</si>
  <si>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</si>
  <si>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</si>
  <si>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</si>
  <si>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</si>
  <si>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</si>
  <si>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</si>
  <si>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</si>
  <si>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</si>
  <si>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</si>
  <si>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</si>
  <si>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</si>
  <si>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</si>
  <si>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</si>
  <si>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</si>
  <si>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</si>
  <si>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</si>
  <si>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</si>
  <si>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</si>
  <si>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</si>
  <si>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</si>
  <si>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</si>
  <si>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</si>
  <si>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</si>
  <si>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</si>
  <si>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</si>
  <si>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</si>
  <si>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</si>
  <si>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</si>
  <si>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</si>
  <si>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</si>
  <si>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</si>
  <si>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</si>
  <si>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</si>
  <si>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</si>
  <si>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</si>
  <si>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</si>
  <si>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</si>
  <si>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</si>
  <si>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</si>
  <si>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</si>
  <si>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</si>
  <si>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</si>
  <si>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</si>
  <si>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</si>
  <si>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</si>
  <si>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</si>
  <si>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</si>
  <si>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</si>
  <si>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</si>
  <si>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</si>
  <si>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</si>
  <si>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</si>
  <si>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</si>
  <si>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</si>
  <si>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</si>
  <si>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</si>
  <si>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</si>
  <si>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</si>
  <si>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</si>
  <si>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</si>
  <si>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</si>
  <si>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</si>
  <si>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</si>
  <si>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</si>
  <si>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</si>
  <si>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</si>
  <si>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</si>
  <si>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</si>
  <si>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</si>
  <si>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</si>
  <si>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</si>
  <si>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</si>
  <si>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</si>
  <si>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</si>
  <si>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</si>
  <si>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</si>
  <si>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</si>
  <si>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</si>
  <si>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</si>
  <si>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</si>
  <si>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</si>
  <si>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</si>
  <si>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</si>
  <si>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</si>
  <si>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</si>
  <si>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</si>
  <si>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</si>
  <si>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</si>
  <si>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</si>
  <si>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</si>
  <si>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</si>
  <si>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</si>
  <si>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</si>
  <si>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</si>
  <si>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</si>
  <si>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</si>
  <si>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</si>
  <si>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</si>
  <si>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</si>
  <si>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</si>
  <si>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</si>
  <si>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</si>
  <si>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</si>
  <si>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</si>
  <si>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</si>
  <si>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</si>
  <si>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</si>
  <si>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</si>
  <si>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</si>
  <si>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</si>
  <si>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</si>
  <si>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</si>
  <si>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</si>
  <si>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</si>
  <si>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</si>
  <si>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</si>
  <si>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</si>
  <si>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</si>
  <si>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</si>
  <si>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</si>
  <si>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</si>
  <si>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</si>
  <si>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</si>
  <si>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</si>
  <si>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</si>
  <si>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</si>
  <si>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</si>
  <si>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</si>
  <si>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</si>
  <si>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</si>
  <si>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</si>
  <si>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</si>
  <si>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</si>
  <si>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</si>
  <si>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</si>
  <si>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</si>
  <si>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</si>
  <si>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</si>
  <si>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</si>
  <si>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</si>
  <si>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</si>
  <si>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</si>
  <si>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</si>
  <si>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</si>
  <si>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</si>
  <si>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</si>
  <si>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</si>
  <si>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</si>
  <si>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</si>
  <si>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</si>
  <si>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</si>
  <si>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</si>
  <si>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</si>
  <si>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</si>
  <si>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</si>
  <si>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</si>
  <si>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</si>
  <si>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</si>
  <si>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</si>
  <si>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</si>
  <si>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</si>
  <si>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</si>
  <si>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</si>
  <si>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</si>
  <si>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</si>
  <si>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</si>
  <si>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</si>
  <si>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</si>
  <si>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</si>
  <si>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</si>
  <si>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</si>
  <si>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</si>
  <si>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</si>
  <si>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</si>
  <si>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</si>
  <si>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</si>
  <si>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</si>
  <si>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</si>
  <si>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</si>
  <si>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</si>
  <si>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</si>
  <si>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</si>
  <si>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</si>
  <si>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</si>
  <si>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</si>
  <si>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</si>
  <si>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</si>
  <si>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</si>
  <si>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</si>
  <si>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</si>
  <si>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</si>
  <si>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</si>
  <si>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</si>
  <si>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</si>
  <si>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</si>
  <si>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</si>
  <si>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</si>
  <si>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</si>
  <si>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</si>
  <si>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</si>
  <si>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</si>
  <si>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</si>
  <si>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</si>
  <si>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</si>
  <si>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</si>
  <si>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</si>
  <si>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</si>
  <si>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</si>
  <si>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</si>
  <si>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</si>
  <si>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</si>
  <si>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</si>
  <si>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</si>
  <si>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</si>
  <si>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</si>
  <si>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</si>
  <si>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</si>
  <si>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</si>
  <si>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</si>
  <si>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</si>
  <si>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</si>
  <si>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</si>
  <si>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</si>
  <si>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</si>
  <si>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</si>
  <si>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</si>
  <si>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</si>
  <si>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</si>
  <si>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</si>
  <si>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</si>
  <si>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</si>
  <si>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</si>
  <si>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</si>
  <si>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</si>
  <si>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</si>
  <si>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</si>
  <si>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</si>
  <si>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</si>
  <si>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</si>
  <si>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</si>
  <si>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</si>
  <si>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</si>
  <si>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</si>
  <si>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</si>
  <si>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</si>
  <si>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</si>
  <si>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</si>
  <si>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</si>
  <si>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</si>
  <si>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</si>
  <si>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</si>
  <si>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</si>
  <si>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</si>
  <si>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</si>
  <si>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</si>
  <si>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</si>
  <si>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</si>
  <si>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</si>
  <si>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</si>
  <si>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</si>
  <si>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</si>
  <si>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</si>
  <si>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</si>
  <si>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</si>
  <si>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</si>
  <si>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</si>
  <si>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</si>
  <si>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</si>
  <si>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</si>
  <si>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</si>
  <si>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</si>
  <si>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</si>
  <si>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</si>
  <si>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</si>
  <si>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</si>
  <si>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</si>
  <si>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</si>
  <si>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</si>
  <si>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</si>
  <si>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</si>
  <si>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</si>
  <si>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</si>
  <si>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</si>
  <si>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</si>
  <si>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</si>
  <si>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</si>
  <si>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</si>
  <si>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</si>
  <si>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</si>
  <si>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</si>
  <si>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</si>
  <si>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</si>
  <si>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</si>
  <si>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</si>
  <si>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</si>
  <si>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</si>
  <si>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</si>
  <si>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</si>
  <si>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</si>
  <si>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</si>
  <si>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</si>
  <si>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</si>
  <si>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</si>
  <si>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</si>
  <si>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</si>
  <si>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</si>
  <si>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</si>
  <si>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</si>
  <si>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</si>
  <si>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</si>
  <si>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</si>
  <si>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</si>
  <si>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</si>
  <si>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</si>
  <si>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</si>
  <si>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</si>
  <si>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</si>
  <si>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</si>
  <si>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</si>
  <si>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</si>
  <si>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</si>
  <si>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</si>
  <si>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</si>
  <si>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</si>
  <si>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</si>
  <si>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</si>
  <si>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</si>
  <si>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</si>
  <si>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</si>
  <si>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</si>
  <si>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</si>
  <si>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</si>
  <si>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</si>
  <si>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</si>
  <si>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</si>
  <si>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</si>
  <si>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</si>
  <si>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</si>
  <si>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</si>
  <si>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</si>
  <si>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</si>
  <si>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</si>
  <si>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</si>
  <si>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</si>
  <si>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</si>
  <si>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</si>
  <si>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</si>
  <si>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</si>
  <si>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</si>
  <si>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</si>
  <si>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</si>
  <si>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</si>
  <si>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</si>
  <si>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</si>
  <si>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</si>
  <si>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</si>
  <si>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</si>
  <si>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</si>
  <si>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</si>
  <si>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</si>
  <si>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</si>
  <si>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</si>
  <si>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</si>
  <si>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</si>
  <si>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</si>
  <si>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</si>
  <si>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</si>
  <si>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</si>
  <si>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</si>
  <si>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</si>
  <si>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</si>
  <si>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</si>
  <si>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</si>
  <si>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</si>
  <si>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</si>
  <si>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</si>
  <si>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</si>
  <si>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</si>
  <si>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</si>
  <si>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</si>
  <si>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</si>
  <si>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</si>
  <si>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</si>
  <si>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</si>
  <si>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</si>
  <si>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</si>
  <si>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</si>
  <si>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</si>
  <si>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</si>
  <si>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</si>
  <si>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</si>
  <si>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</si>
  <si>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</si>
  <si>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</si>
  <si>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</si>
  <si>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</si>
  <si>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</si>
  <si>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</si>
  <si>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</si>
  <si>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</si>
  <si>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</si>
  <si>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</si>
  <si>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</si>
  <si>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</si>
  <si>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</si>
  <si>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</si>
  <si>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</si>
  <si>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</si>
  <si>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</si>
  <si>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</si>
  <si>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</si>
  <si>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</si>
  <si>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</si>
  <si>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</si>
  <si>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</si>
  <si>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</si>
  <si>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</si>
  <si>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</si>
  <si>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</si>
  <si>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</si>
  <si>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</si>
  <si>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</si>
  <si>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</si>
  <si>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</si>
  <si>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</si>
  <si>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</si>
  <si>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</si>
  <si>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</si>
  <si>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</si>
  <si>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</si>
  <si>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</si>
  <si>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</si>
  <si>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</si>
  <si>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</si>
  <si>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</si>
  <si>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</si>
  <si>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</si>
  <si>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</si>
  <si>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</si>
  <si>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</si>
  <si>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</si>
  <si>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</si>
  <si>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</si>
  <si>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</si>
  <si>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</si>
  <si>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</si>
  <si>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</si>
  <si>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</si>
  <si>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</si>
  <si>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</si>
  <si>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</si>
  <si>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</si>
  <si>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</si>
  <si>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</si>
  <si>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</si>
  <si>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</si>
  <si>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</si>
  <si>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</si>
  <si>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</si>
  <si>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</si>
  <si>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</si>
  <si>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</si>
  <si>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</si>
  <si>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</si>
  <si>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</si>
  <si>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</si>
  <si>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</si>
  <si>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</si>
  <si>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</si>
  <si>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</si>
  <si>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</si>
  <si>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</si>
  <si>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</si>
  <si>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</si>
  <si>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</si>
  <si>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</si>
  <si>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</si>
  <si>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</si>
  <si>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</si>
  <si>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</si>
  <si>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</si>
  <si>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</si>
  <si>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</si>
  <si>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</si>
  <si>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</si>
  <si>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</si>
  <si>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</si>
  <si>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</si>
  <si>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</si>
  <si>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</si>
  <si>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</si>
  <si>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</si>
  <si>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</si>
  <si>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</si>
  <si>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</si>
  <si>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</si>
  <si>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</si>
  <si>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</si>
  <si>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</si>
  <si>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</si>
  <si>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</si>
  <si>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</si>
  <si>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</si>
  <si>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</si>
  <si>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</si>
  <si>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</si>
  <si>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</si>
  <si>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</si>
  <si>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</si>
  <si>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</si>
  <si>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</si>
  <si>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</si>
  <si>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</si>
  <si>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</si>
  <si>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</si>
  <si>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</si>
  <si>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</si>
  <si>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</si>
  <si>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</si>
  <si>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</si>
  <si>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</si>
  <si>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</si>
  <si>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</si>
  <si>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</si>
  <si>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</si>
  <si>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</si>
  <si>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</si>
  <si>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</si>
  <si>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</si>
  <si>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</si>
  <si>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</si>
  <si>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</si>
  <si>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</si>
  <si>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</si>
  <si>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</si>
  <si>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</si>
  <si>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</si>
  <si>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</si>
  <si>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</si>
  <si>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</si>
  <si>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</si>
  <si>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</si>
  <si>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</si>
  <si>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</si>
  <si>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</si>
  <si>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</si>
  <si>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</si>
  <si>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</si>
  <si>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</si>
  <si>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</si>
  <si>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</si>
  <si>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</si>
  <si>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</si>
  <si>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</si>
  <si>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</si>
  <si>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</si>
  <si>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</si>
  <si>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</si>
  <si>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</si>
  <si>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</si>
  <si>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</si>
  <si>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</si>
  <si>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</si>
  <si>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</si>
  <si>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</si>
  <si>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</si>
  <si>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</si>
  <si>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</si>
  <si>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</si>
  <si>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</si>
  <si>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</si>
  <si>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</si>
  <si>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</si>
  <si>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</si>
  <si>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</si>
  <si>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</si>
  <si>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</si>
  <si>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</si>
  <si>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</si>
  <si>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</si>
  <si>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</si>
  <si>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</si>
  <si>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</si>
  <si>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</si>
  <si>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</si>
  <si>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</si>
  <si>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</si>
  <si>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</si>
  <si>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</si>
  <si>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</si>
  <si>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</si>
  <si>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</si>
  <si>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</si>
  <si>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</si>
  <si>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</si>
  <si>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</si>
  <si>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</si>
  <si>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</si>
  <si>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</si>
  <si>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</si>
  <si>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</si>
  <si>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</si>
  <si>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</si>
  <si>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</si>
  <si>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</si>
  <si>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</si>
  <si>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</si>
  <si>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</si>
  <si>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</si>
  <si>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</si>
  <si>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</si>
  <si>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</si>
  <si>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</si>
  <si>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</si>
  <si>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</si>
  <si>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</si>
  <si>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</si>
  <si>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</si>
  <si>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</si>
  <si>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</si>
  <si>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</si>
  <si>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</si>
  <si>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</si>
  <si>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</si>
  <si>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</si>
  <si>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</si>
  <si>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</si>
  <si>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</si>
  <si>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</si>
  <si>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</si>
  <si>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</si>
  <si>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</si>
  <si>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</si>
  <si>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</si>
  <si>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</si>
  <si>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</si>
  <si>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</si>
  <si>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</si>
  <si>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</si>
  <si>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</si>
  <si>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</si>
  <si>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</si>
  <si>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</si>
  <si>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</si>
  <si>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</si>
  <si>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</si>
  <si>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</si>
  <si>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</si>
  <si>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</si>
  <si>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</si>
  <si>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</si>
  <si>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</si>
  <si>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</si>
  <si>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</si>
  <si>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</si>
  <si>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</si>
  <si>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</si>
  <si>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</si>
  <si>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</si>
  <si>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</si>
  <si>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</si>
  <si>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</si>
  <si>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</si>
  <si>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</si>
  <si>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</si>
  <si>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</si>
  <si>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</si>
  <si>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</si>
  <si>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</si>
  <si>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</si>
  <si>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</si>
  <si>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</si>
  <si>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</si>
  <si>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</si>
  <si>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</si>
  <si>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</si>
  <si>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</si>
  <si>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</si>
  <si>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</si>
  <si>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</si>
  <si>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</si>
  <si>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</si>
  <si>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</si>
  <si>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</si>
  <si>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</si>
  <si>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</si>
  <si>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</si>
  <si>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</si>
  <si>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</si>
  <si>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</si>
  <si>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</si>
  <si>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</si>
  <si>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</si>
  <si>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</si>
  <si>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</si>
  <si>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</si>
  <si>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</si>
  <si>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</si>
  <si>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</si>
  <si>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</si>
  <si>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</si>
  <si>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</si>
  <si>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</si>
  <si>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</si>
  <si>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</si>
  <si>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</si>
  <si>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</si>
  <si>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</si>
  <si>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</si>
  <si>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</si>
  <si>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</si>
  <si>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</si>
  <si>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</si>
  <si>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</si>
  <si>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</si>
  <si>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</si>
  <si>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</si>
  <si>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</si>
  <si>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</si>
  <si>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</si>
  <si>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</si>
  <si>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</si>
  <si>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</si>
  <si>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</si>
  <si>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</si>
  <si>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</si>
  <si>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</si>
  <si>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</si>
  <si>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</si>
  <si>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</si>
  <si>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</si>
  <si>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</si>
  <si>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</si>
  <si>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</si>
  <si>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</si>
  <si>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</si>
  <si>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</si>
  <si>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</si>
  <si>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</si>
  <si>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</si>
  <si>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</si>
  <si>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</si>
  <si>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</si>
  <si>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</si>
  <si>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</si>
  <si>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</si>
  <si>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</si>
  <si>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</si>
  <si>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</si>
  <si>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</si>
  <si>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</si>
  <si>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</si>
  <si>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</si>
  <si>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</si>
  <si>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</si>
  <si>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</si>
  <si>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</si>
  <si>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</si>
  <si>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</si>
  <si>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</si>
  <si>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</si>
  <si>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</si>
  <si>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</si>
  <si>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</si>
  <si>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</si>
  <si>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</si>
  <si>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</si>
  <si>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</si>
  <si>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</si>
  <si>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</si>
  <si>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</si>
  <si>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</si>
  <si>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</si>
  <si>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</si>
  <si>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</si>
  <si>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</si>
  <si>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</si>
  <si>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</si>
  <si>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</si>
  <si>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</si>
  <si>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</si>
  <si>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</si>
  <si>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</si>
  <si>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</si>
  <si>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</si>
  <si>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</si>
  <si>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</si>
  <si>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</si>
  <si>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</si>
  <si>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</si>
  <si>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</si>
  <si>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</si>
  <si>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</si>
  <si>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</si>
  <si>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</si>
  <si>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</si>
  <si>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</si>
  <si>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</si>
  <si>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</si>
  <si>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</si>
  <si>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</si>
  <si>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</si>
  <si>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</si>
  <si>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</si>
  <si>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</si>
  <si>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</si>
  <si>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</si>
  <si>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</si>
  <si>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</si>
  <si>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</si>
  <si>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</si>
  <si>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</si>
  <si>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</si>
  <si>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</si>
  <si>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</si>
  <si>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</si>
  <si>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</si>
  <si>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</si>
  <si>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</si>
  <si>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</si>
  <si>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</si>
  <si>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</si>
  <si>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</si>
  <si>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</si>
  <si>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</si>
  <si>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</si>
  <si>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</si>
  <si>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</si>
  <si>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</si>
  <si>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</si>
  <si>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</si>
  <si>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</si>
  <si>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</si>
  <si>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</si>
  <si>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</si>
  <si>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</si>
  <si>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</si>
  <si>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</si>
  <si>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</si>
  <si>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</si>
  <si>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</si>
  <si>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</si>
  <si>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</si>
  <si>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</si>
  <si>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</si>
  <si>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</si>
  <si>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</si>
  <si>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</si>
  <si>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</si>
  <si>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</si>
  <si>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</si>
  <si>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</si>
  <si>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</si>
  <si>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</si>
  <si>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</si>
  <si>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</si>
  <si>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</si>
  <si>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</si>
  <si>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</si>
  <si>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</si>
  <si>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</si>
  <si>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</si>
  <si>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</si>
  <si>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</si>
  <si>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</si>
  <si>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</si>
  <si>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</si>
  <si>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</si>
  <si>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</si>
  <si>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</si>
  <si>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</si>
  <si>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</si>
  <si>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</si>
  <si>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</si>
  <si>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</si>
  <si>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</si>
  <si>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</si>
  <si>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</si>
  <si>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</si>
  <si>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</si>
  <si>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</si>
  <si>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</si>
  <si>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</si>
  <si>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</si>
  <si>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</si>
  <si>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</si>
  <si>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</si>
  <si>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</si>
  <si>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</si>
  <si>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</si>
  <si>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</si>
  <si>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</si>
  <si>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</si>
  <si>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</si>
  <si>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</si>
  <si>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</si>
  <si>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</si>
  <si>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</si>
  <si>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</si>
  <si>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</si>
  <si>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</si>
  <si>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</si>
  <si>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</si>
  <si>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</si>
  <si>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</si>
  <si>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</si>
  <si>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</si>
  <si>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</si>
  <si>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</si>
  <si>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</si>
  <si>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</si>
  <si>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</si>
  <si>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</si>
  <si>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</si>
  <si>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</si>
  <si>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</si>
  <si>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</si>
  <si>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</si>
  <si>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</si>
  <si>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</si>
  <si>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</si>
  <si>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</si>
  <si>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</si>
  <si>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</si>
  <si>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</si>
  <si>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</si>
  <si>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</si>
  <si>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</si>
  <si>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</si>
  <si>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</si>
  <si>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</si>
  <si>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</si>
  <si>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</si>
  <si>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</si>
  <si>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</si>
  <si>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</si>
  <si>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</si>
  <si>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</si>
  <si>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</si>
  <si>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</si>
  <si>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</si>
  <si>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</si>
  <si>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</si>
  <si>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</si>
  <si>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</si>
  <si>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</si>
  <si>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</si>
  <si>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</si>
  <si>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</si>
  <si>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</si>
  <si>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</si>
  <si>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</si>
  <si>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</si>
  <si>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</si>
  <si>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</si>
  <si>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</si>
  <si>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</si>
  <si>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</si>
  <si>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</si>
  <si>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</si>
  <si>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</si>
  <si>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</si>
  <si>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</si>
  <si>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</si>
  <si>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</si>
  <si>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</si>
  <si>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</si>
  <si>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</si>
  <si>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</si>
  <si>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</si>
  <si>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</si>
  <si>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</si>
  <si>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</si>
  <si>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</si>
  <si>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</si>
  <si>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</si>
  <si>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</si>
  <si>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</si>
  <si>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</si>
  <si>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</si>
  <si>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</si>
  <si>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</si>
  <si>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</si>
  <si>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</si>
  <si>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</si>
  <si>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</si>
  <si>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</si>
  <si>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</si>
  <si>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</si>
  <si>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</si>
  <si>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</si>
  <si>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</si>
  <si>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</si>
  <si>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</si>
  <si>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</si>
  <si>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</si>
  <si>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</si>
  <si>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</si>
  <si>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</si>
  <si>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</si>
  <si>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</si>
  <si>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</si>
  <si>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</si>
  <si>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</si>
  <si>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</si>
  <si>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</si>
  <si>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</si>
  <si>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</si>
  <si>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</si>
  <si>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</si>
  <si>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</si>
  <si>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</si>
  <si>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</si>
  <si>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</si>
  <si>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</si>
  <si>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</si>
  <si>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</si>
  <si>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</si>
  <si>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</si>
  <si>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</si>
  <si>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</si>
  <si>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</si>
  <si>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</si>
  <si>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</si>
  <si>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</si>
  <si>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</si>
  <si>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</si>
  <si>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</si>
  <si>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</si>
  <si>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</si>
  <si>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</si>
  <si>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</si>
  <si>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</si>
  <si>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</si>
  <si>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</si>
  <si>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</si>
  <si>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</si>
  <si>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</si>
  <si>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</si>
  <si>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</si>
  <si>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</si>
  <si>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</si>
  <si>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</si>
  <si>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</si>
  <si>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</si>
  <si>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</si>
  <si>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</si>
  <si>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</si>
  <si>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</si>
  <si>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</si>
  <si>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</si>
  <si>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</si>
  <si>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</si>
  <si>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</si>
  <si>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</si>
  <si>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</si>
  <si>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</si>
  <si>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</si>
  <si>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</si>
  <si>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</si>
  <si>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</si>
  <si>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</si>
  <si>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</si>
  <si>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</si>
  <si>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</si>
  <si>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</si>
  <si>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</si>
  <si>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</si>
  <si>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</si>
  <si>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</si>
  <si>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</si>
  <si>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</si>
  <si>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</si>
  <si>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</si>
  <si>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</si>
  <si>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</si>
  <si>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</si>
  <si>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</si>
  <si>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</si>
  <si>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</si>
  <si>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</si>
  <si>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</si>
  <si>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</si>
  <si>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</si>
  <si>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</si>
  <si>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</si>
  <si>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</si>
  <si>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</si>
  <si>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</si>
  <si>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</si>
  <si>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</si>
  <si>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</si>
  <si>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</si>
  <si>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</si>
  <si>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</si>
  <si>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</si>
  <si>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</si>
  <si>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</si>
  <si>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</si>
  <si>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</si>
  <si>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</si>
  <si>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</si>
  <si>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</si>
  <si>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</si>
  <si>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</si>
  <si>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</si>
  <si>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</si>
  <si>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</si>
  <si>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</si>
  <si>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</si>
  <si>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</si>
  <si>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</si>
  <si>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</si>
  <si>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</si>
  <si>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</si>
  <si>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</si>
  <si>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</si>
  <si>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</si>
  <si>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</si>
  <si>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</si>
  <si>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</si>
  <si>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</si>
  <si>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</si>
  <si>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</si>
  <si>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</si>
  <si>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</si>
  <si>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</si>
  <si>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</si>
  <si>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</si>
  <si>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</si>
  <si>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</si>
  <si>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</si>
  <si>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</si>
  <si>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</si>
  <si>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</si>
  <si>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</si>
  <si>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</si>
  <si>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</si>
  <si>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</si>
  <si>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</si>
  <si>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</si>
  <si>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</si>
  <si>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</si>
  <si>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</si>
  <si>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</si>
  <si>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</si>
  <si>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</si>
  <si>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</si>
  <si>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</si>
  <si>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</si>
  <si>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</si>
  <si>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</si>
  <si>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</si>
  <si>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</si>
  <si>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</si>
  <si>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</si>
  <si>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</si>
  <si>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</si>
  <si>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</si>
  <si>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</si>
  <si>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</si>
  <si>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</si>
  <si>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</si>
  <si>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</si>
  <si>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</si>
  <si>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</si>
  <si>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</si>
  <si>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</si>
  <si>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</si>
  <si>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</si>
  <si>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</si>
  <si>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</si>
  <si>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</si>
  <si>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</si>
  <si>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</si>
  <si>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</si>
  <si>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</si>
  <si>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</si>
  <si>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</si>
  <si>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</si>
  <si>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</si>
  <si>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</si>
  <si>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</si>
  <si>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</si>
  <si>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</si>
  <si>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</si>
  <si>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</si>
  <si>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</si>
  <si>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</si>
  <si>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</si>
  <si>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</si>
  <si>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</si>
  <si>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</si>
  <si>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</si>
  <si>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</si>
  <si>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</si>
  <si>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</si>
  <si>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</si>
  <si>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</si>
  <si>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</si>
  <si>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</si>
  <si>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</si>
  <si>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</si>
  <si>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</si>
  <si>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</si>
  <si>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</si>
  <si>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</si>
  <si>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</si>
  <si>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</si>
  <si>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</si>
  <si>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</si>
  <si>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</si>
  <si>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</si>
  <si>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</si>
  <si>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</si>
  <si>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</si>
  <si>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</si>
  <si>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</si>
  <si>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</si>
  <si>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</si>
  <si>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</si>
  <si>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</si>
  <si>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</si>
  <si>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</si>
  <si>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</si>
  <si>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</si>
  <si>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</si>
  <si>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</si>
  <si>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</si>
  <si>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</si>
  <si>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</si>
  <si>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</si>
  <si>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</si>
  <si>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</si>
  <si>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</si>
  <si>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</si>
  <si>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</si>
  <si>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</si>
  <si>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</si>
  <si>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</si>
  <si>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</si>
  <si>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</si>
  <si>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</si>
  <si>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</si>
  <si>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</si>
  <si>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</si>
  <si>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</si>
  <si>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</si>
  <si>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</si>
  <si>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</si>
  <si>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</si>
  <si>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</si>
  <si>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</si>
  <si>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</si>
  <si>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</si>
  <si>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</si>
  <si>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</si>
  <si>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</si>
  <si>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</si>
  <si>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</si>
  <si>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</si>
  <si>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</si>
  <si>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</si>
  <si>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</si>
  <si>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</si>
  <si>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</si>
  <si>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</si>
  <si>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</si>
  <si>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</si>
  <si>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</si>
  <si>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</si>
  <si>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</si>
  <si>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</si>
  <si>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</si>
  <si>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</si>
  <si>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</si>
  <si>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</si>
  <si>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</si>
  <si>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</si>
  <si>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</si>
  <si>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</si>
  <si>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</si>
  <si>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</si>
  <si>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</si>
  <si>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</si>
  <si>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</si>
  <si>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</si>
  <si>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</si>
  <si>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</si>
  <si>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</si>
  <si>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</si>
  <si>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</si>
  <si>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</si>
  <si>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</si>
  <si>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</si>
  <si>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</si>
  <si>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</si>
  <si>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</si>
  <si>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</si>
  <si>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</si>
  <si>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</si>
  <si>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</si>
  <si>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</si>
  <si>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</si>
  <si>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</si>
  <si>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</si>
  <si>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</si>
  <si>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</si>
  <si>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</si>
  <si>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</si>
  <si>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</si>
  <si>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</si>
  <si>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</si>
  <si>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</si>
  <si>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</si>
  <si>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</si>
  <si>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</si>
  <si>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</si>
  <si>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</si>
  <si>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</si>
  <si>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</si>
  <si>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</si>
  <si>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</si>
  <si>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</si>
  <si>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</si>
  <si>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</si>
  <si>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</si>
  <si>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</si>
  <si>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</si>
  <si>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</si>
  <si>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</si>
  <si>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</si>
  <si>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</si>
  <si>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</si>
  <si>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</si>
  <si>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</si>
  <si>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</si>
  <si>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</si>
  <si>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</si>
  <si>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</si>
  <si>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</si>
  <si>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</si>
  <si>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</si>
  <si>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</si>
  <si>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</si>
  <si>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</si>
  <si>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</si>
  <si>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</si>
  <si>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</si>
  <si>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</si>
  <si>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</si>
  <si>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</si>
  <si>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</si>
  <si>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</si>
  <si>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</si>
  <si>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</si>
  <si>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</si>
  <si>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</si>
  <si>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</si>
  <si>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</si>
  <si>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</si>
  <si>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</si>
  <si>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</si>
  <si>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</si>
  <si>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</si>
  <si>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</si>
  <si>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</si>
  <si>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</si>
  <si>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</si>
  <si>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</si>
  <si>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</si>
  <si>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</si>
  <si>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</si>
  <si>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</si>
  <si>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</si>
  <si>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</si>
  <si>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</si>
  <si>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</si>
  <si>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</si>
  <si>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</si>
  <si>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</si>
  <si>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</si>
  <si>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</si>
  <si>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</si>
  <si>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</si>
  <si>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</si>
  <si>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</si>
  <si>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</si>
  <si>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</si>
  <si>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</si>
  <si>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</si>
  <si>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</si>
  <si>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</si>
  <si>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</si>
  <si>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</si>
  <si>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</si>
  <si>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</si>
  <si>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</si>
  <si>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</si>
  <si>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</si>
  <si>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</si>
  <si>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</si>
  <si>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</si>
  <si>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</si>
  <si>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</si>
  <si>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</si>
  <si>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</si>
  <si>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</si>
  <si>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</si>
  <si>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</si>
  <si>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</si>
  <si>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</si>
  <si>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</si>
  <si>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</si>
  <si>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</si>
  <si>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</si>
  <si>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</si>
  <si>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</si>
  <si>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</si>
  <si>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</si>
  <si>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</si>
  <si>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</si>
  <si>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</si>
  <si>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</si>
  <si>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</si>
  <si>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</si>
  <si>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</si>
  <si>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</si>
  <si>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</si>
  <si>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</si>
  <si>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</si>
  <si>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</si>
  <si>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</si>
  <si>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</si>
  <si>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</si>
  <si>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</si>
  <si>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</si>
  <si>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</si>
  <si>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</si>
  <si>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</si>
  <si>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</si>
  <si>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</si>
  <si>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</si>
  <si>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</si>
  <si>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</si>
  <si>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</si>
  <si>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</si>
  <si>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</si>
  <si>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</si>
  <si>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</si>
  <si>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</si>
  <si>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</si>
  <si>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</si>
  <si>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</si>
  <si>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</si>
  <si>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</si>
  <si>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</si>
  <si>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</si>
  <si>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</si>
  <si>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</si>
  <si>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</si>
  <si>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</si>
  <si>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</si>
  <si>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</si>
  <si>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</si>
  <si>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</si>
  <si>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</si>
  <si>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</si>
  <si>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</si>
  <si>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</si>
  <si>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</si>
  <si>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</si>
  <si>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</si>
  <si>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</si>
  <si>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</si>
  <si>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</si>
  <si>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</si>
  <si>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</si>
  <si>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</si>
  <si>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</si>
  <si>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</si>
  <si>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</si>
  <si>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</si>
  <si>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</si>
  <si>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</si>
  <si>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</si>
  <si>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</si>
  <si>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</si>
  <si>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</si>
  <si>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</si>
  <si>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</si>
  <si>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</si>
  <si>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</si>
  <si>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</si>
  <si>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</si>
  <si>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</si>
  <si>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</si>
  <si>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</si>
  <si>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</si>
  <si>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</si>
  <si>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</si>
  <si>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</si>
  <si>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</si>
  <si>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</si>
  <si>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</si>
  <si>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</si>
  <si>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</si>
  <si>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</si>
  <si>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</si>
  <si>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</si>
  <si>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</si>
  <si>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</si>
  <si>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</si>
  <si>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</si>
  <si>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</si>
  <si>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</si>
  <si>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</si>
  <si>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</si>
  <si>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</si>
  <si>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</si>
  <si>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</si>
  <si>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</si>
  <si>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</si>
  <si>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</si>
  <si>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</si>
  <si>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</si>
  <si>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</si>
  <si>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</si>
  <si>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</si>
  <si>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</si>
  <si>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</si>
  <si>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</si>
  <si>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</si>
  <si>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</si>
  <si>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</si>
  <si>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</si>
  <si>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</si>
  <si>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</si>
  <si>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</si>
  <si>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</si>
  <si>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</si>
  <si>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</si>
  <si>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</si>
  <si>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</si>
  <si>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</si>
  <si>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</si>
  <si>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</si>
  <si>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</si>
  <si>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</si>
  <si>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</si>
  <si>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</si>
  <si>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</si>
  <si>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</si>
  <si>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</si>
  <si>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</si>
  <si>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</si>
  <si>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</si>
  <si>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</si>
  <si>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</si>
  <si>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</si>
  <si>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</si>
  <si>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</si>
  <si>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</si>
  <si>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</si>
  <si>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</si>
  <si>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</si>
  <si>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</si>
  <si>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</si>
  <si>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</si>
  <si>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</si>
  <si>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</si>
  <si>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</si>
  <si>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</si>
  <si>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</si>
  <si>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</si>
  <si>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</si>
  <si>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</si>
  <si>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</si>
  <si>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</si>
  <si>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</si>
  <si>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</si>
  <si>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</si>
  <si>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</si>
  <si>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</si>
  <si>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</si>
  <si>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</si>
  <si>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</si>
  <si>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</si>
  <si>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</si>
  <si>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</si>
  <si>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</si>
  <si>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</si>
  <si>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</si>
  <si>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</si>
  <si>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</si>
  <si>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</si>
  <si>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</si>
  <si>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</si>
  <si>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</si>
  <si>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</si>
  <si>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</si>
  <si>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</si>
  <si>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</si>
  <si>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</si>
  <si>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</si>
  <si>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</si>
  <si>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</si>
  <si>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</si>
  <si>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</si>
  <si>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</si>
  <si>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</si>
  <si>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</si>
  <si>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</si>
  <si>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</si>
  <si>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</si>
  <si>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</si>
  <si>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</si>
  <si>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</si>
  <si>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</si>
  <si>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</si>
  <si>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</si>
  <si>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</si>
  <si>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</si>
  <si>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</si>
  <si>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</si>
  <si>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</si>
  <si>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</si>
  <si>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</si>
  <si>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</si>
  <si>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</si>
  <si>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</si>
  <si>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</si>
  <si>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</si>
  <si>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</si>
  <si>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</si>
  <si>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</si>
  <si>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</si>
  <si>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</si>
  <si>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</si>
  <si>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</si>
  <si>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</si>
  <si>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</si>
  <si>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</si>
  <si>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</si>
  <si>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</si>
  <si>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</si>
  <si>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</si>
  <si>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</si>
  <si>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</si>
  <si>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</si>
  <si>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</si>
  <si>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</si>
  <si>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</si>
  <si>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</si>
  <si>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</si>
  <si>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</si>
  <si>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</si>
  <si>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</si>
  <si>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</si>
  <si>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</si>
  <si>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</si>
  <si>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</si>
  <si>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</si>
  <si>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</si>
  <si>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</si>
  <si>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</si>
  <si>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</si>
  <si>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</si>
  <si>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</si>
  <si>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</si>
  <si>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</si>
  <si>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</si>
  <si>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</si>
  <si>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</si>
  <si>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</si>
  <si>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</si>
  <si>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</si>
  <si>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</si>
  <si>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</si>
  <si>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</si>
  <si>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</si>
  <si>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</si>
  <si>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</si>
  <si>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</si>
  <si>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</si>
  <si>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</si>
  <si>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</si>
  <si>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</si>
  <si>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</si>
  <si>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</si>
  <si>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</si>
  <si>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</si>
  <si>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</si>
  <si>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</si>
  <si>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</si>
  <si>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</si>
  <si>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</si>
  <si>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</si>
  <si>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</si>
  <si>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</si>
  <si>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</si>
  <si>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</si>
  <si>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</si>
  <si>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</si>
  <si>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</si>
  <si>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</si>
  <si>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</si>
  <si>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</si>
  <si>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</si>
  <si>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</si>
  <si>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</si>
  <si>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</si>
  <si>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</si>
  <si>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</si>
  <si>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</si>
  <si>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</si>
  <si>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</si>
  <si>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</si>
  <si>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</si>
  <si>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</si>
  <si>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</si>
  <si>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</si>
  <si>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</si>
  <si>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</si>
  <si>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</si>
  <si>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</si>
  <si>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</si>
  <si>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</si>
  <si>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</si>
  <si>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</si>
  <si>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</si>
  <si>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</si>
  <si>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</si>
  <si>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</si>
  <si>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</si>
  <si>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</si>
  <si>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</si>
  <si>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</si>
  <si>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</si>
  <si>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</si>
  <si>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</si>
  <si>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</si>
  <si>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</si>
  <si>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</si>
  <si>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</si>
  <si>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</si>
  <si>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</si>
  <si>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</si>
  <si>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</si>
  <si>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</si>
  <si>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</si>
  <si>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</si>
  <si>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</si>
  <si>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</si>
  <si>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</si>
  <si>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</si>
  <si>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</si>
  <si>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</si>
  <si>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</si>
  <si>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</si>
  <si>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</si>
  <si>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</si>
  <si>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</si>
  <si>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</si>
  <si>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</si>
  <si>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</si>
  <si>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</si>
  <si>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</si>
  <si>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</si>
  <si>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</si>
  <si>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</si>
  <si>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</si>
  <si>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</si>
  <si>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</si>
  <si>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</si>
  <si>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</si>
  <si>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</si>
  <si>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</si>
  <si>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</si>
  <si>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</si>
  <si>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</si>
  <si>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</si>
  <si>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</si>
  <si>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</si>
  <si>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</si>
  <si>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</si>
  <si>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</si>
  <si>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</si>
  <si>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</si>
  <si>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</si>
  <si>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</si>
  <si>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</si>
  <si>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</si>
  <si>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</si>
  <si>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</si>
  <si>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</si>
  <si>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</si>
  <si>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</si>
  <si>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</si>
  <si>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</si>
  <si>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</si>
  <si>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</si>
  <si>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</si>
  <si>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</si>
  <si>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</si>
  <si>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</si>
  <si>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</si>
  <si>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</si>
  <si>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</si>
  <si>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</si>
  <si>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</si>
  <si>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</si>
  <si>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</si>
  <si>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</si>
  <si>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</si>
  <si>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</si>
  <si>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</si>
  <si>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</si>
  <si>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</si>
  <si>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</si>
  <si>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</si>
  <si>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</si>
  <si>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</si>
  <si>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</si>
  <si>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</si>
  <si>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</si>
  <si>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</si>
  <si>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</si>
  <si>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</si>
  <si>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</si>
  <si>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</si>
  <si>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</si>
  <si>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</si>
  <si>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</si>
  <si>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</si>
  <si>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</si>
  <si>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</si>
  <si>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</si>
  <si>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</si>
  <si>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</si>
  <si>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</si>
  <si>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</si>
  <si>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</si>
  <si>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</si>
  <si>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</si>
  <si>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</si>
  <si>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</si>
  <si>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</si>
  <si>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</si>
  <si>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</si>
  <si>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</si>
  <si>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</si>
  <si>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</si>
  <si>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</si>
  <si>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</si>
  <si>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</si>
  <si>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</si>
  <si>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</si>
  <si>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</si>
  <si>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</si>
  <si>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</si>
  <si>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</si>
  <si>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</si>
  <si>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</si>
  <si>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</si>
  <si>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</si>
  <si>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</si>
  <si>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</si>
  <si>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</si>
  <si>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</si>
  <si>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</si>
  <si>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</si>
  <si>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</si>
  <si>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</si>
  <si>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</si>
  <si>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</si>
  <si>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</si>
  <si>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</si>
  <si>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</si>
  <si>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</si>
  <si>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</si>
  <si>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</si>
  <si>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</si>
  <si>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</si>
  <si>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</si>
  <si>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</si>
  <si>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</si>
  <si>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</si>
  <si>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</si>
  <si>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</si>
  <si>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</si>
  <si>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</si>
  <si>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</si>
  <si>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</si>
  <si>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</si>
  <si>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</si>
  <si>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</si>
  <si>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</si>
  <si>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</si>
  <si>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</si>
  <si>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</si>
  <si>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</si>
  <si>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</si>
  <si>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</si>
  <si>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</si>
  <si>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</si>
  <si>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</si>
  <si>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</si>
  <si>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</si>
  <si>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</si>
  <si>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</si>
  <si>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</si>
  <si>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</si>
  <si>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</si>
  <si>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</si>
  <si>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</si>
  <si>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</si>
  <si>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</si>
  <si>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</si>
  <si>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</si>
  <si>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</si>
  <si>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</si>
  <si>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</si>
  <si>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</si>
  <si>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</si>
  <si>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</si>
  <si>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</si>
  <si>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</si>
  <si>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</si>
  <si>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</si>
  <si>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</si>
  <si>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</si>
  <si>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</si>
  <si>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</si>
  <si>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</si>
  <si>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</si>
  <si>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</si>
  <si>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</si>
  <si>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</si>
  <si>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</si>
  <si>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</si>
  <si>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</si>
  <si>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</si>
  <si>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</si>
  <si>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</si>
  <si>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</si>
  <si>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</si>
  <si>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</si>
  <si>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</si>
  <si>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</si>
  <si>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</si>
  <si>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</si>
  <si>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</si>
  <si>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</si>
  <si>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</si>
  <si>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</si>
  <si>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</si>
  <si>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</si>
  <si>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</si>
  <si>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</si>
  <si>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</si>
  <si>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</si>
  <si>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</si>
  <si>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</si>
  <si>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</si>
  <si>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</si>
  <si>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</si>
  <si>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</si>
  <si>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</si>
  <si>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</si>
  <si>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</si>
  <si>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</si>
  <si>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</si>
  <si>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</si>
  <si>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</si>
  <si>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</si>
  <si>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</si>
  <si>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</si>
  <si>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</si>
  <si>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</si>
  <si>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</si>
  <si>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</si>
  <si>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</si>
  <si>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</si>
  <si>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</si>
  <si>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</si>
  <si>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</si>
  <si>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</si>
  <si>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</si>
  <si>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</si>
  <si>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</si>
  <si>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</si>
  <si>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</si>
  <si>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</si>
  <si>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</si>
  <si>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</si>
  <si>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</si>
  <si>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</si>
  <si>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</si>
  <si>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</si>
  <si>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</si>
  <si>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</si>
  <si>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</si>
  <si>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</si>
  <si>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</si>
  <si>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</si>
  <si>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</si>
  <si>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</si>
  <si>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</si>
  <si>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</si>
  <si>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</si>
  <si>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</si>
  <si>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</si>
  <si>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</si>
  <si>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</si>
  <si>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</si>
  <si>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</si>
  <si>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</si>
  <si>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</si>
  <si>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</si>
  <si>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</si>
  <si>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</si>
  <si>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</si>
  <si>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</si>
  <si>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</si>
  <si>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</si>
  <si>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</si>
  <si>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</si>
  <si>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</si>
  <si>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</si>
  <si>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</si>
  <si>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</si>
  <si>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</si>
  <si>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</si>
  <si>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</si>
  <si>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</si>
  <si>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</si>
  <si>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</si>
  <si>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</si>
  <si>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</si>
  <si>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</si>
  <si>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</si>
  <si>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</si>
  <si>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</si>
  <si>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</si>
  <si>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</si>
  <si>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</si>
  <si>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</si>
  <si>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</si>
  <si>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</si>
  <si>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</si>
  <si>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</si>
  <si>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</si>
  <si>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</si>
  <si>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</si>
  <si>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</si>
  <si>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</si>
  <si>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</si>
  <si>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</si>
  <si>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</si>
  <si>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</si>
  <si>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</si>
  <si>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</si>
  <si>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</si>
  <si>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</si>
  <si>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</si>
  <si>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</si>
  <si>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</si>
  <si>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</si>
  <si>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</si>
  <si>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</si>
  <si>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</si>
  <si>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</si>
  <si>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</si>
  <si>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</si>
  <si>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</si>
  <si>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</si>
  <si>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</si>
  <si>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</si>
  <si>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</si>
  <si>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</si>
  <si>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</si>
  <si>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</si>
  <si>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</si>
  <si>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</si>
  <si>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</si>
  <si>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</si>
  <si>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</si>
  <si>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</si>
  <si>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</si>
  <si>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</si>
  <si>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</si>
  <si>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</si>
  <si>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</si>
  <si>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</si>
  <si>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</si>
  <si>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</si>
  <si>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</si>
  <si>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</si>
  <si>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</si>
  <si>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</si>
  <si>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</si>
  <si>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</si>
  <si>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</si>
  <si>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</si>
  <si>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</si>
  <si>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</si>
  <si>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</si>
  <si>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</si>
  <si>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</si>
  <si>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</si>
  <si>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</si>
  <si>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</si>
  <si>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</si>
  <si>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</si>
  <si>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</si>
  <si>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</si>
  <si>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</si>
  <si>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</si>
  <si>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</si>
  <si>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</si>
  <si>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</si>
  <si>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</si>
  <si>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</si>
  <si>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</si>
  <si>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</si>
  <si>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</si>
  <si>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</si>
  <si>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</si>
  <si>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</si>
  <si>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</si>
  <si>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</si>
  <si>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</si>
  <si>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</si>
  <si>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</si>
  <si>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</si>
  <si>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</si>
  <si>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</si>
  <si>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</si>
  <si>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</si>
  <si>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</si>
  <si>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</si>
  <si>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</si>
  <si>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</si>
  <si>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</si>
  <si>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</si>
  <si>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</si>
  <si>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</si>
  <si>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</si>
  <si>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</si>
  <si>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</si>
  <si>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</si>
  <si>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</si>
  <si>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</si>
  <si>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</si>
  <si>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</si>
  <si>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</si>
  <si>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</si>
  <si>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</si>
  <si>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</si>
  <si>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</si>
  <si>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</si>
  <si>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</si>
  <si>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</si>
  <si>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</si>
  <si>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</si>
  <si>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</si>
  <si>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</si>
  <si>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</si>
  <si>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</si>
  <si>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</si>
  <si>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</si>
  <si>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</si>
  <si>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</si>
  <si>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</si>
  <si>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</si>
  <si>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</si>
  <si>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</si>
  <si>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</si>
  <si>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</si>
  <si>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</si>
  <si>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</si>
  <si>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</si>
  <si>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</si>
  <si>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</si>
  <si>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</si>
  <si>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</si>
  <si>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</si>
  <si>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</si>
  <si>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</si>
  <si>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</si>
  <si>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</si>
  <si>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</si>
  <si>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</si>
  <si>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</si>
  <si>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</si>
  <si>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</si>
  <si>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</si>
  <si>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</si>
  <si>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</si>
  <si>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</si>
  <si>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</si>
  <si>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</si>
  <si>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</si>
  <si>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</si>
  <si>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</si>
  <si>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</si>
  <si>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</si>
  <si>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</si>
  <si>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</si>
  <si>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</si>
  <si>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</si>
  <si>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</si>
  <si>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</si>
  <si>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</si>
  <si>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</si>
  <si>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</si>
  <si>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</si>
  <si>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</si>
  <si>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</si>
  <si>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</si>
  <si>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</si>
  <si>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</si>
  <si>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</si>
  <si>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</si>
  <si>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</si>
  <si>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</si>
  <si>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</si>
  <si>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</si>
  <si>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</si>
  <si>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</si>
  <si>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</si>
  <si>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</si>
  <si>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</si>
  <si>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</si>
  <si>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</si>
  <si>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</si>
  <si>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</si>
  <si>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</si>
  <si>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</si>
  <si>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</si>
  <si>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</si>
  <si>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</si>
  <si>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</si>
  <si>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</si>
  <si>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</si>
  <si>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</si>
  <si>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</si>
  <si>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</si>
  <si>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</si>
  <si>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</si>
  <si>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</si>
  <si>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</si>
  <si>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</si>
  <si>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</si>
  <si>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</si>
  <si>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</si>
  <si>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</si>
  <si>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</si>
  <si>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</si>
  <si>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</si>
  <si>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</si>
  <si>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</si>
  <si>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</si>
  <si>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</si>
  <si>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</si>
  <si>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</si>
  <si>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</si>
  <si>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</si>
  <si>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</si>
  <si>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</si>
  <si>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</si>
  <si>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</si>
  <si>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</si>
  <si>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</si>
  <si>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</si>
  <si>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</si>
  <si>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</si>
  <si>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</si>
  <si>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</si>
  <si>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</si>
  <si>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</si>
  <si>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</si>
  <si>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</si>
  <si>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</si>
  <si>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</si>
  <si>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</si>
  <si>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</si>
  <si>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</si>
  <si>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</si>
  <si>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</si>
  <si>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</si>
  <si>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</si>
  <si>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</si>
  <si>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</si>
  <si>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</si>
  <si>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</si>
  <si>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</si>
  <si>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</si>
  <si>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</si>
  <si>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</si>
  <si>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</si>
  <si>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</si>
  <si>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</si>
  <si>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</si>
  <si>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</si>
  <si>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</si>
  <si>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</si>
  <si>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</si>
  <si>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</si>
  <si>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</si>
  <si>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</si>
  <si>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</si>
  <si>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</si>
  <si>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</si>
  <si>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</si>
  <si>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</si>
  <si>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</si>
  <si>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</si>
  <si>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</si>
  <si>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</si>
  <si>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</si>
  <si>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</si>
  <si>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</si>
  <si>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</si>
  <si>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</si>
  <si>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</si>
  <si>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</si>
  <si>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</si>
  <si>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</si>
  <si>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</si>
  <si>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</si>
  <si>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</si>
  <si>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</si>
  <si>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</si>
  <si>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</si>
  <si>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</si>
  <si>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</si>
  <si>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</si>
  <si>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</si>
  <si>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</si>
  <si>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</si>
  <si>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</si>
  <si>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</si>
  <si>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</si>
  <si>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</si>
  <si>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</si>
  <si>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</si>
  <si>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</si>
  <si>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</si>
  <si>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</si>
  <si>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</si>
  <si>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</si>
  <si>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</si>
  <si>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</si>
  <si>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</si>
  <si>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</si>
  <si>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</si>
  <si>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</si>
  <si>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</si>
  <si>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</si>
  <si>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</si>
  <si>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</si>
  <si>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</si>
  <si>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</si>
  <si>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</si>
  <si>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</si>
  <si>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</si>
  <si>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</si>
  <si>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</si>
  <si>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</si>
  <si>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</si>
  <si>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</si>
  <si>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</si>
  <si>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</si>
  <si>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</si>
  <si>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</si>
  <si>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</si>
  <si>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</si>
  <si>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</si>
  <si>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</si>
  <si>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</si>
  <si>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</si>
  <si>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</si>
  <si>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</si>
  <si>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</si>
  <si>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</si>
  <si>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</si>
  <si>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</si>
  <si>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</si>
  <si>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</si>
  <si>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</si>
  <si>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</si>
  <si>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</si>
  <si>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</si>
  <si>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</si>
  <si>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</si>
  <si>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</si>
  <si>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</si>
  <si>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</si>
  <si>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</si>
  <si>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</si>
  <si>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</si>
  <si>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</si>
  <si>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</si>
  <si>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</si>
  <si>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</si>
  <si>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</si>
  <si>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</si>
  <si>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</si>
  <si>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</si>
  <si>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</si>
  <si>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</si>
  <si>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</si>
  <si>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</si>
  <si>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</si>
  <si>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</si>
  <si>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</si>
  <si>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</si>
  <si>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</si>
  <si>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</si>
  <si>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</si>
  <si>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</si>
  <si>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</si>
  <si>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</si>
  <si>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</si>
  <si>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</si>
  <si>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</si>
  <si>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</si>
  <si>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</si>
  <si>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</si>
  <si>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</si>
  <si>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</si>
  <si>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</si>
  <si>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</si>
  <si>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</si>
  <si>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</si>
  <si>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</si>
  <si>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</si>
  <si>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</si>
  <si>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</si>
  <si>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</si>
  <si>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</si>
  <si>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</si>
  <si>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</si>
  <si>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</si>
  <si>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</si>
  <si>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</si>
  <si>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</si>
  <si>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</si>
  <si>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</si>
  <si>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</si>
  <si>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</si>
  <si>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</si>
  <si>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</si>
  <si>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</si>
  <si>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</si>
  <si>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</si>
  <si>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</si>
  <si>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</si>
  <si>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</si>
  <si>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</si>
  <si>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</si>
  <si>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</si>
  <si>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</si>
  <si>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</si>
  <si>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</si>
  <si>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</si>
  <si>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</si>
  <si>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</si>
  <si>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</si>
  <si>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</si>
  <si>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</si>
  <si>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</si>
  <si>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</si>
  <si>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</si>
  <si>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</si>
  <si>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</si>
  <si>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</si>
  <si>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</si>
  <si>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</si>
  <si>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</si>
  <si>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</si>
  <si>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</si>
  <si>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</si>
  <si>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</si>
  <si>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</si>
  <si>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</si>
  <si>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</si>
  <si>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</si>
  <si>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</si>
  <si>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</si>
  <si>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</si>
  <si>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</si>
  <si>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</si>
  <si>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</si>
  <si>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</si>
  <si>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</si>
  <si>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</si>
  <si>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</si>
  <si>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</si>
  <si>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</si>
  <si>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</si>
  <si>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</si>
  <si>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</si>
  <si>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</si>
  <si>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</si>
  <si>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</si>
  <si>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</si>
  <si>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</si>
  <si>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</si>
  <si>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</si>
  <si>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</si>
  <si>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</si>
  <si>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</si>
  <si>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</si>
  <si>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</si>
  <si>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</si>
  <si>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</si>
  <si>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</si>
  <si>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</si>
  <si>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</si>
  <si>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</si>
  <si>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</si>
  <si>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</si>
  <si>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</si>
  <si>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</si>
  <si>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</si>
  <si>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</si>
  <si>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</si>
  <si>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</si>
  <si>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</si>
  <si>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</si>
  <si>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</si>
  <si>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</si>
  <si>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</si>
  <si>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</si>
  <si>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</si>
  <si>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</si>
  <si>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</si>
  <si>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</si>
  <si>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</si>
  <si>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</si>
  <si>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</si>
  <si>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</si>
  <si>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</si>
  <si>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</si>
  <si>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</si>
  <si>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</si>
  <si>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</si>
  <si>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</si>
  <si>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</si>
  <si>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</si>
  <si>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</si>
  <si>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</si>
  <si>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</si>
  <si>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</si>
  <si>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</si>
  <si>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</si>
  <si>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</si>
  <si>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</si>
  <si>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</si>
  <si>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</si>
  <si>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</si>
  <si>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</si>
  <si>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</si>
  <si>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</si>
  <si>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</si>
  <si>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</si>
  <si>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</si>
  <si>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</si>
  <si>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</si>
  <si>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</si>
  <si>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</si>
  <si>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</si>
  <si>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</si>
  <si>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</si>
  <si>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</si>
  <si>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</si>
  <si>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</si>
  <si>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</si>
  <si>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</si>
  <si>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</si>
  <si>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</si>
  <si>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</si>
  <si>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</si>
  <si>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</si>
  <si>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</si>
  <si>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</si>
  <si>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</si>
  <si>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</si>
  <si>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</si>
  <si>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</si>
  <si>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</si>
  <si>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</si>
  <si>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</si>
  <si>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</si>
  <si>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</si>
  <si>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</si>
  <si>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</si>
  <si>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</si>
  <si>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</si>
  <si>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</si>
  <si>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</si>
  <si>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</si>
  <si>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</si>
  <si>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</si>
  <si>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</si>
  <si>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</si>
  <si>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</si>
  <si>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</si>
  <si>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</si>
  <si>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</si>
  <si>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</si>
  <si>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</si>
  <si>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</si>
  <si>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</si>
  <si>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</si>
  <si>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</si>
  <si>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</si>
  <si>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</si>
  <si>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</si>
  <si>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</si>
  <si>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</si>
  <si>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</si>
  <si>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</si>
  <si>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</si>
  <si>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</si>
  <si>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</si>
  <si>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</si>
  <si>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</si>
  <si>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</si>
  <si>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</si>
  <si>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</si>
  <si>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</si>
  <si>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</si>
  <si>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</si>
  <si>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</si>
  <si>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</si>
  <si>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</si>
  <si>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</si>
  <si>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</si>
  <si>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</si>
  <si>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</si>
  <si>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</si>
  <si>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</si>
  <si>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</si>
  <si>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</si>
  <si>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</si>
  <si>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</si>
  <si>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</si>
  <si>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</si>
  <si>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</si>
  <si>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</si>
  <si>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</si>
  <si>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</si>
  <si>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</si>
  <si>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</si>
  <si>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</si>
  <si>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</si>
  <si>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</si>
  <si>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</si>
  <si>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</si>
  <si>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</si>
  <si>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</si>
  <si>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</si>
  <si>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</si>
  <si>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</si>
  <si>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</si>
  <si>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</si>
  <si>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</si>
  <si>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</si>
  <si>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</si>
  <si>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</si>
  <si>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</si>
  <si>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</si>
  <si>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</si>
  <si>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</si>
  <si>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</si>
  <si>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</si>
  <si>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</si>
  <si>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</si>
  <si>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</si>
  <si>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</si>
  <si>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</si>
  <si>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</si>
  <si>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</si>
  <si>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</si>
  <si>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</si>
  <si>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</si>
  <si>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</si>
  <si>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</si>
  <si>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</si>
  <si>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</si>
  <si>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</si>
  <si>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</si>
  <si>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</si>
  <si>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</si>
  <si>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</si>
  <si>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</si>
  <si>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</si>
  <si>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</si>
  <si>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</si>
  <si>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</si>
  <si>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</si>
  <si>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</si>
  <si>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</si>
  <si>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</si>
  <si>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</si>
  <si>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</si>
  <si>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</si>
  <si>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</si>
  <si>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</si>
  <si>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</si>
  <si>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</si>
  <si>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</si>
  <si>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</si>
  <si>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</si>
  <si>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</si>
  <si>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</si>
  <si>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</si>
  <si>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</si>
  <si>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</si>
  <si>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</si>
  <si>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</si>
  <si>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</si>
  <si>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</si>
  <si>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</si>
  <si>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</si>
  <si>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</si>
  <si>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</si>
  <si>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</si>
  <si>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</si>
  <si>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</si>
  <si>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</si>
  <si>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</si>
  <si>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</si>
  <si>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</si>
  <si>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</si>
  <si>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</si>
  <si>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</si>
  <si>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</si>
  <si>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</si>
  <si>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</si>
  <si>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</si>
  <si>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</si>
  <si>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</si>
  <si>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</si>
  <si>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</si>
  <si>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</si>
  <si>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</si>
  <si>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</si>
  <si>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</si>
  <si>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</si>
  <si>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</si>
  <si>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</si>
  <si>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</si>
  <si>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</si>
  <si>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</si>
  <si>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</si>
  <si>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</si>
  <si>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</si>
  <si>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</si>
  <si>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</si>
  <si>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</si>
  <si>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</si>
  <si>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</si>
  <si>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</si>
  <si>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</si>
  <si>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</si>
  <si>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</si>
  <si>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</si>
  <si>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</si>
  <si>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</si>
  <si>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</si>
  <si>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</si>
  <si>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</si>
  <si>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</si>
  <si>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</si>
  <si>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</si>
  <si>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</si>
  <si>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</si>
  <si>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</si>
  <si>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</si>
  <si>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</si>
  <si>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</si>
  <si>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</si>
  <si>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</si>
  <si>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</si>
  <si>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</si>
  <si>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</si>
  <si>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</si>
  <si>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</si>
  <si>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</si>
  <si>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</si>
  <si>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</si>
  <si>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</si>
  <si>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</si>
  <si>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</si>
  <si>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</si>
  <si>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</si>
  <si>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</si>
  <si>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</si>
  <si>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</si>
  <si>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</si>
  <si>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</si>
  <si>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</si>
  <si>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</si>
  <si>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</si>
  <si>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</si>
  <si>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</si>
  <si>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</si>
  <si>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</si>
  <si>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</si>
  <si>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</si>
  <si>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</si>
  <si>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</si>
  <si>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</si>
  <si>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</si>
  <si>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</si>
  <si>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</si>
  <si>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</si>
  <si>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</si>
  <si>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</si>
  <si>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</si>
  <si>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</si>
  <si>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</si>
  <si>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</si>
  <si>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</si>
  <si>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</si>
  <si>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</si>
  <si>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</si>
  <si>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</si>
  <si>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</si>
  <si>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</si>
  <si>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</si>
  <si>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</si>
  <si>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</si>
  <si>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</si>
  <si>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</si>
  <si>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</si>
  <si>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</si>
  <si>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</si>
  <si>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</si>
  <si>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</si>
  <si>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</si>
  <si>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</si>
  <si>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</si>
  <si>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</si>
  <si>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</si>
  <si>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</si>
  <si>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</si>
  <si>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</si>
  <si>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</si>
  <si>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</si>
  <si>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</si>
  <si>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</si>
  <si>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</si>
  <si>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</si>
  <si>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</si>
  <si>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</si>
  <si>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</si>
  <si>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</si>
  <si>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</si>
  <si>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</si>
  <si>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</si>
  <si>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</si>
  <si>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</si>
  <si>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</si>
  <si>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</si>
  <si>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</si>
  <si>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</si>
  <si>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</si>
  <si>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</si>
  <si>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</si>
  <si>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</si>
  <si>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</si>
  <si>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</si>
  <si>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</si>
  <si>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</si>
  <si>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</si>
  <si>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</si>
  <si>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</si>
  <si>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</si>
  <si>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</si>
  <si>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</si>
  <si>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</si>
  <si>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</si>
  <si>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</si>
  <si>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</si>
  <si>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</si>
  <si>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</si>
  <si>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</si>
  <si>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</si>
  <si>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</si>
  <si>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</si>
  <si>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</si>
  <si>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</si>
  <si>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</si>
  <si>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</si>
  <si>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</si>
  <si>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</si>
  <si>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</si>
  <si>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</si>
  <si>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</si>
  <si>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</si>
  <si>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</si>
  <si>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</si>
  <si>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</si>
  <si>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</si>
  <si>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</si>
  <si>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</si>
  <si>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</si>
  <si>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</si>
  <si>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</si>
  <si>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</si>
  <si>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</si>
  <si>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</si>
  <si>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</si>
  <si>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</si>
  <si>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</si>
  <si>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</si>
  <si>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</si>
  <si>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</si>
  <si>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</si>
  <si>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</si>
  <si>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</si>
  <si>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</si>
  <si>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</si>
  <si>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</si>
  <si>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</si>
  <si>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</si>
  <si>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</si>
  <si>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</si>
  <si>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</si>
  <si>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</si>
  <si>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</si>
  <si>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</si>
  <si>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</si>
  <si>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</si>
  <si>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</si>
  <si>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</si>
  <si>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</si>
  <si>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</si>
  <si>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</si>
  <si>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</si>
  <si>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</si>
  <si>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</si>
  <si>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</si>
  <si>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</si>
  <si>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</si>
  <si>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</si>
  <si>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</si>
  <si>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</si>
  <si>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</si>
  <si>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</si>
  <si>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</si>
  <si>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</si>
  <si>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</si>
  <si>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</si>
  <si>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</si>
  <si>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</si>
  <si>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</si>
  <si>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</si>
  <si>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</si>
  <si>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</si>
  <si>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</si>
  <si>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</si>
  <si>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</si>
  <si>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</si>
  <si>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</si>
  <si>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</si>
  <si>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</si>
  <si>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</si>
  <si>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</si>
  <si>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</si>
  <si>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</si>
  <si>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</si>
  <si>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</si>
  <si>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</si>
  <si>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</si>
  <si>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</si>
  <si>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</si>
  <si>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</si>
  <si>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</si>
  <si>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</si>
  <si>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</si>
  <si>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</si>
  <si>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</si>
  <si>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</si>
  <si>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</si>
  <si>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</si>
  <si>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</si>
  <si>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</si>
  <si>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</si>
  <si>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</si>
  <si>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</si>
  <si>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</si>
  <si>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</si>
  <si>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</si>
  <si>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</si>
  <si>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</si>
  <si>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</si>
  <si>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</si>
  <si>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</si>
  <si>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</si>
  <si>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</si>
  <si>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</si>
  <si>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</si>
  <si>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</si>
  <si>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</si>
  <si>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</si>
  <si>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</si>
  <si>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</si>
  <si>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</si>
  <si>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</si>
  <si>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</si>
  <si>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</si>
  <si>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</si>
  <si>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</si>
  <si>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</si>
  <si>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</si>
  <si>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</si>
  <si>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</si>
  <si>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</si>
  <si>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</si>
  <si>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</si>
  <si>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</si>
  <si>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</si>
  <si>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</si>
  <si>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</si>
  <si>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</si>
  <si>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</si>
  <si>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</si>
  <si>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</si>
  <si>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</si>
  <si>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</si>
  <si>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</si>
  <si>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</si>
  <si>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</si>
  <si>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</si>
  <si>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</si>
  <si>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</si>
  <si>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</si>
  <si>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</si>
  <si>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</si>
  <si>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</si>
  <si>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</si>
  <si>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</si>
  <si>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</si>
  <si>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</si>
  <si>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</si>
  <si>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</si>
  <si>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</si>
  <si>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</si>
  <si>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</si>
  <si>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</si>
  <si>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</si>
  <si>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</si>
  <si>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</si>
  <si>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</si>
  <si>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</si>
  <si>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</si>
  <si>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</si>
  <si>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</si>
  <si>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</si>
  <si>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</si>
  <si>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</si>
  <si>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</si>
  <si>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</si>
  <si>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</si>
  <si>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</si>
  <si>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</si>
  <si>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</si>
  <si>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</si>
  <si>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</si>
  <si>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</si>
  <si>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</si>
  <si>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</si>
  <si>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</si>
  <si>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</si>
  <si>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</si>
  <si>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</si>
  <si>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</si>
  <si>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</si>
  <si>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</si>
  <si>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</si>
  <si>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</si>
  <si>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</si>
  <si>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</si>
  <si>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</si>
  <si>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</si>
  <si>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</si>
  <si>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</si>
  <si>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</si>
  <si>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</si>
  <si>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</si>
  <si>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</si>
  <si>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</si>
  <si>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</si>
  <si>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</si>
  <si>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</si>
  <si>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</si>
  <si>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</si>
  <si>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</si>
  <si>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</si>
  <si>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</si>
  <si>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</si>
  <si>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</si>
  <si>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</si>
  <si>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</si>
  <si>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</si>
  <si>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</si>
  <si>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</si>
  <si>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</si>
  <si>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</si>
  <si>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</si>
  <si>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</si>
  <si>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</si>
  <si>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</si>
  <si>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</si>
  <si>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</si>
  <si>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</si>
  <si>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</si>
  <si>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</si>
  <si>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</si>
  <si>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</si>
  <si>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</si>
  <si>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</si>
  <si>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</si>
  <si>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</si>
  <si>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</si>
  <si>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</si>
  <si>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</si>
  <si>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</si>
  <si>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</si>
  <si>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</si>
  <si>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</si>
  <si>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</si>
  <si>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</si>
  <si>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</si>
  <si>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</si>
  <si>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</si>
  <si>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</si>
  <si>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</si>
  <si>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</si>
  <si>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</si>
  <si>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</si>
  <si>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</si>
  <si>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</si>
  <si>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</si>
  <si>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</si>
  <si>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</si>
  <si>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</si>
  <si>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</si>
  <si>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</si>
  <si>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</si>
  <si>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</si>
  <si>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</si>
  <si>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</si>
  <si>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</si>
  <si>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</si>
  <si>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</si>
  <si>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</si>
  <si>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</si>
  <si>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</si>
  <si>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</si>
  <si>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</si>
  <si>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</si>
  <si>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</si>
  <si>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</si>
  <si>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</si>
  <si>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</si>
  <si>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</si>
  <si>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</si>
  <si>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</si>
  <si>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</si>
  <si>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</si>
  <si>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</si>
  <si>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</si>
  <si>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</si>
  <si>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</si>
  <si>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</si>
  <si>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</si>
  <si>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</si>
  <si>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</si>
  <si>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</si>
  <si>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</si>
  <si>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</si>
  <si>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</si>
  <si>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</si>
  <si>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</si>
  <si>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</si>
  <si>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</si>
  <si>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</si>
  <si>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</si>
  <si>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</si>
  <si>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</si>
  <si>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</si>
  <si>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</si>
  <si>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</si>
  <si>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</si>
  <si>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</si>
  <si>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</si>
  <si>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</si>
  <si>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</si>
  <si>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</si>
  <si>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</si>
  <si>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</si>
  <si>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</si>
  <si>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</si>
  <si>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</si>
  <si>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</si>
  <si>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</si>
  <si>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</si>
  <si>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</si>
  <si>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</si>
  <si>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</si>
  <si>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</si>
  <si>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</si>
  <si>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</si>
  <si>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</si>
  <si>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</si>
  <si>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</si>
  <si>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</si>
  <si>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</si>
  <si>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</si>
  <si>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</si>
  <si>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</si>
  <si>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</si>
  <si>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</si>
  <si>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</si>
  <si>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</si>
  <si>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</si>
  <si>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</si>
  <si>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</si>
  <si>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</si>
  <si>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</si>
  <si>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</si>
  <si>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</si>
  <si>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</si>
  <si>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</si>
  <si>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</si>
  <si>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</si>
  <si>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</si>
  <si>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</si>
  <si>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</si>
  <si>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</si>
  <si>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</si>
  <si>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</si>
  <si>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</si>
  <si>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</si>
  <si>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</si>
  <si>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</si>
  <si>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</si>
  <si>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</si>
  <si>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</si>
  <si>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</si>
  <si>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</si>
  <si>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</si>
  <si>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</si>
  <si>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</si>
  <si>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</si>
  <si>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</si>
  <si>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</si>
  <si>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</si>
  <si>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</si>
  <si>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</si>
  <si>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</si>
  <si>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</si>
  <si>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</si>
  <si>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</si>
  <si>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</si>
  <si>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</si>
  <si>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</si>
  <si>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</si>
  <si>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</si>
  <si>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</si>
  <si>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</si>
  <si>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</si>
  <si>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</si>
  <si>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</si>
  <si>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</si>
  <si>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</si>
  <si>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</si>
  <si>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</si>
  <si>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</si>
  <si>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</si>
  <si>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</si>
  <si>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</si>
  <si>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</si>
  <si>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</si>
  <si>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</si>
  <si>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</si>
  <si>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</si>
  <si>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</si>
  <si>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</si>
  <si>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</si>
  <si>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</si>
  <si>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</si>
  <si>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</si>
  <si>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</si>
  <si>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</si>
  <si>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</si>
  <si>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</si>
  <si>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</si>
  <si>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</si>
  <si>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</si>
  <si>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</si>
  <si>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</si>
  <si>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</si>
  <si>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</si>
  <si>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</si>
  <si>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</si>
  <si>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</si>
  <si>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</si>
  <si>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</si>
  <si>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</si>
  <si>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</si>
  <si>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</si>
  <si>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</si>
  <si>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</si>
  <si>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</si>
  <si>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</si>
  <si>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</si>
  <si>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</si>
  <si>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</si>
  <si>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</si>
  <si>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</si>
  <si>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</si>
  <si>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</si>
  <si>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</si>
  <si>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</si>
  <si>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</si>
  <si>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</si>
  <si>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</si>
  <si>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</si>
  <si>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</si>
  <si>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</si>
  <si>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</si>
  <si>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</si>
  <si>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</si>
  <si>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</si>
  <si>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</si>
  <si>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</si>
  <si>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</si>
  <si>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</si>
  <si>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</si>
  <si>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</si>
  <si>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</si>
  <si>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</si>
  <si>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</si>
  <si>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</si>
  <si>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</si>
  <si>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</si>
  <si>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</si>
  <si>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</si>
  <si>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</si>
  <si>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</si>
  <si>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</si>
  <si>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</si>
  <si>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</si>
  <si>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</si>
  <si>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</si>
  <si>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</si>
  <si>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</si>
  <si>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</si>
  <si>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</si>
  <si>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</si>
  <si>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</si>
  <si>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</si>
  <si>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</si>
  <si>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</si>
  <si>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</si>
  <si>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</si>
  <si>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</si>
  <si>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</si>
  <si>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</si>
  <si>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</si>
  <si>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</si>
  <si>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</si>
  <si>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</si>
  <si>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</si>
  <si>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</si>
  <si>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</si>
  <si>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</si>
  <si>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</si>
  <si>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</si>
  <si>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</si>
  <si>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</si>
  <si>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</si>
  <si>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</si>
  <si>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</si>
  <si>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</si>
  <si>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</si>
  <si>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</si>
  <si>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</si>
  <si>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</si>
  <si>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</si>
  <si>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</si>
  <si>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</si>
  <si>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</si>
  <si>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</si>
  <si>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</si>
  <si>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</si>
  <si>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</si>
  <si>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</si>
  <si>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</si>
  <si>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</si>
  <si>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</si>
  <si>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</si>
  <si>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</si>
  <si>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</si>
  <si>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</si>
  <si>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</si>
  <si>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</si>
  <si>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</si>
  <si>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</si>
  <si>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</si>
  <si>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</si>
  <si>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</si>
  <si>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</si>
  <si>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</si>
  <si>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</si>
  <si>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</si>
  <si>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</si>
  <si>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</si>
  <si>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</si>
  <si>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</si>
  <si>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</si>
  <si>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</si>
  <si>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</si>
  <si>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</si>
  <si>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</si>
  <si>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</si>
  <si>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</si>
  <si>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</si>
  <si>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</si>
  <si>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</si>
  <si>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</si>
  <si>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</si>
  <si>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</si>
  <si>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</si>
  <si>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</si>
  <si>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</si>
  <si>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</si>
  <si>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</si>
  <si>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</si>
  <si>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</si>
  <si>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</si>
  <si>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</si>
  <si>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</si>
  <si>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</si>
  <si>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</si>
  <si>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</si>
  <si>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</si>
  <si>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</si>
  <si>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</si>
  <si>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</si>
  <si>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</si>
  <si>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</si>
  <si>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</si>
  <si>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</si>
  <si>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</si>
  <si>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</si>
  <si>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</si>
  <si>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</si>
  <si>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</si>
  <si>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</si>
  <si>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</si>
  <si>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</si>
  <si>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</si>
  <si>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</si>
  <si>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</si>
  <si>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</si>
  <si>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</si>
  <si>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</si>
  <si>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</si>
  <si>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</si>
  <si>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</si>
  <si>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</si>
  <si>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</si>
  <si>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</si>
  <si>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</si>
  <si>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</si>
  <si>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</si>
  <si>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</si>
  <si>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</si>
  <si>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</si>
  <si>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</si>
  <si>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</si>
  <si>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</si>
  <si>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</si>
  <si>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</si>
  <si>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</si>
  <si>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</si>
  <si>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</si>
  <si>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</si>
  <si>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</si>
  <si>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</si>
  <si>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</si>
  <si>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</si>
  <si>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</si>
  <si>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</si>
  <si>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</si>
  <si>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</si>
  <si>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</si>
  <si>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</si>
  <si>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</si>
  <si>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</si>
  <si>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</si>
  <si>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</si>
  <si>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</si>
  <si>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</si>
  <si>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</si>
  <si>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</si>
  <si>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</si>
  <si>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</si>
  <si>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</si>
  <si>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</si>
  <si>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</si>
  <si>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</si>
  <si>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</si>
  <si>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</si>
  <si>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</si>
  <si>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</si>
  <si>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</si>
  <si>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</si>
  <si>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</si>
  <si>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</si>
  <si>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</si>
  <si>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</si>
  <si>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</si>
  <si>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</si>
  <si>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</si>
  <si>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</si>
  <si>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</si>
  <si>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</si>
  <si>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</si>
  <si>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</si>
  <si>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</si>
  <si>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</si>
  <si>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</si>
  <si>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</si>
  <si>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</si>
  <si>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</si>
  <si>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</si>
  <si>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</si>
  <si>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</si>
  <si>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</si>
  <si>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</si>
  <si>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</si>
  <si>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</si>
  <si>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</si>
  <si>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</si>
  <si>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</si>
  <si>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</si>
  <si>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</si>
  <si>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</si>
  <si>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</si>
  <si>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</si>
  <si>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</si>
  <si>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</si>
  <si>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</si>
  <si>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</si>
  <si>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</si>
  <si>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</si>
  <si>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</si>
  <si>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</si>
  <si>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</si>
  <si>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</si>
  <si>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</si>
  <si>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</si>
  <si>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</si>
  <si>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</si>
  <si>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</si>
  <si>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</si>
  <si>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</si>
  <si>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</si>
  <si>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</si>
  <si>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</si>
  <si>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</si>
  <si>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</si>
  <si>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</si>
  <si>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</si>
  <si>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</si>
  <si>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</si>
  <si>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</si>
  <si>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</si>
  <si>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</si>
  <si>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</si>
  <si>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</si>
  <si>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</si>
  <si>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</si>
  <si>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</si>
  <si>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</si>
  <si>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</si>
  <si>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</si>
  <si>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</si>
  <si>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</si>
  <si>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</si>
  <si>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</si>
  <si>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</si>
  <si>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</si>
  <si>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</si>
  <si>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</si>
  <si>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</si>
  <si>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</si>
  <si>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</si>
  <si>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</si>
  <si>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</si>
  <si>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</si>
  <si>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</si>
  <si>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</si>
  <si>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</si>
  <si>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</si>
  <si>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</si>
  <si>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</si>
  <si>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</si>
  <si>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</si>
  <si>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</si>
  <si>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</si>
  <si>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</si>
  <si>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</si>
  <si>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</si>
  <si>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</si>
  <si>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</si>
  <si>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</si>
  <si>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</si>
  <si>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</si>
  <si>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</si>
  <si>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</si>
  <si>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</si>
  <si>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</si>
  <si>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</si>
  <si>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</si>
  <si>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</si>
  <si>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</si>
  <si>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</si>
  <si>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</si>
  <si>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</si>
  <si>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</si>
  <si>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</si>
  <si>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</si>
  <si>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</si>
  <si>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</si>
  <si>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</si>
  <si>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</si>
  <si>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</si>
  <si>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</si>
  <si>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</si>
  <si>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</si>
  <si>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</si>
  <si>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</si>
  <si>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</si>
  <si>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</si>
  <si>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</si>
  <si>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</si>
  <si>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</si>
  <si>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</si>
  <si>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</si>
  <si>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</si>
  <si>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</si>
  <si>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</si>
  <si>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</si>
  <si>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</si>
  <si>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</si>
  <si>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</si>
  <si>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</si>
  <si>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</si>
  <si>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</si>
  <si>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</si>
  <si>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</si>
  <si>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</si>
  <si>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</si>
  <si>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</si>
  <si>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</si>
  <si>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</si>
  <si>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</si>
  <si>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</si>
  <si>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</si>
  <si>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</si>
  <si>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</si>
  <si>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</si>
  <si>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</si>
  <si>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</si>
  <si>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</si>
  <si>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</si>
  <si>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</si>
  <si>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</si>
  <si>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</si>
  <si>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</si>
  <si>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</si>
  <si>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</si>
  <si>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</si>
  <si>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</si>
  <si>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</si>
  <si>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</si>
  <si>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</si>
  <si>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</si>
  <si>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</si>
  <si>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</si>
  <si>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</si>
  <si>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</si>
  <si>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</si>
  <si>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</si>
  <si>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</si>
  <si>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</si>
  <si>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</si>
  <si>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</si>
  <si>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</si>
  <si>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</si>
  <si>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</si>
  <si>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</si>
  <si>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</si>
  <si>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</si>
  <si>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</si>
  <si>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</si>
  <si>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</si>
  <si>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</si>
  <si>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</si>
  <si>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</si>
  <si>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</si>
  <si>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</si>
  <si>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</si>
  <si>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</si>
  <si>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</si>
  <si>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</si>
  <si>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</si>
  <si>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</si>
  <si>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</si>
  <si>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</si>
  <si>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</si>
  <si>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</si>
  <si>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</si>
  <si>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</si>
  <si>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</si>
  <si>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</si>
  <si>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</si>
  <si>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</si>
  <si>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</si>
  <si>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</si>
  <si>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</si>
  <si>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</si>
  <si>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</si>
  <si>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</si>
  <si>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</si>
  <si>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</si>
  <si>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</si>
  <si>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</si>
  <si>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</si>
  <si>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</si>
  <si>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</si>
  <si>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</si>
  <si>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</si>
  <si>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</si>
  <si>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</si>
  <si>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</si>
  <si>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</si>
  <si>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</si>
  <si>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</si>
  <si>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</si>
  <si>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</si>
  <si>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</si>
  <si>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</si>
  <si>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</si>
  <si>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</si>
  <si>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</si>
  <si>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</si>
  <si>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</si>
  <si>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</si>
  <si>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</si>
  <si>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</si>
  <si>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</si>
  <si>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</si>
  <si>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</si>
  <si>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</si>
  <si>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</si>
  <si>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</si>
  <si>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</si>
  <si>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</si>
  <si>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</si>
  <si>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</si>
  <si>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</si>
  <si>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</si>
  <si>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</si>
  <si>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</si>
  <si>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</si>
  <si>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</si>
  <si>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</si>
  <si>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</si>
  <si>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</si>
  <si>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</si>
  <si>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</si>
  <si>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</si>
  <si>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</si>
  <si>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</si>
  <si>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</si>
  <si>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</si>
  <si>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</si>
  <si>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</si>
  <si>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</si>
  <si>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</si>
  <si>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</si>
  <si>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</si>
  <si>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</si>
  <si>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</si>
  <si>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</si>
  <si>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</si>
  <si>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</si>
  <si>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</si>
  <si>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</si>
  <si>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</si>
  <si>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</si>
  <si>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</si>
  <si>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</si>
  <si>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</si>
  <si>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</si>
  <si>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</si>
  <si>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</si>
  <si>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</si>
  <si>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</si>
  <si>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</si>
  <si>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</si>
  <si>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</si>
  <si>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</si>
  <si>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</si>
  <si>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</si>
  <si>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</si>
  <si>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</si>
  <si>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</si>
  <si>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</si>
  <si>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</si>
  <si>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</si>
  <si>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</si>
  <si>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</si>
  <si>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</si>
  <si>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</si>
  <si>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</si>
  <si>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</si>
  <si>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</si>
  <si>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</si>
  <si>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</si>
  <si>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</si>
  <si>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</si>
  <si>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</si>
  <si>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</si>
  <si>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</si>
  <si>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</si>
  <si>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</si>
  <si>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</si>
  <si>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</si>
  <si>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</si>
  <si>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</si>
  <si>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</si>
  <si>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</si>
  <si>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</si>
  <si>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</si>
  <si>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</si>
  <si>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</si>
  <si>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</si>
  <si>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</si>
  <si>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</si>
  <si>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</si>
  <si>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</si>
  <si>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</si>
  <si>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</si>
  <si>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</si>
  <si>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</si>
  <si>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</si>
  <si>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</si>
  <si>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</si>
  <si>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</si>
  <si>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</si>
  <si>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</si>
  <si>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</si>
  <si>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</si>
  <si>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</si>
  <si>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</si>
  <si>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</si>
  <si>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</si>
  <si>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</si>
  <si>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</si>
  <si>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</si>
  <si>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</si>
  <si>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</si>
  <si>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</si>
  <si>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</si>
  <si>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</si>
  <si>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</si>
  <si>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</si>
  <si>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</si>
  <si>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</si>
  <si>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</si>
  <si>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</si>
  <si>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</si>
  <si>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</si>
  <si>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</si>
  <si>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</si>
  <si>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</si>
  <si>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</si>
  <si>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</si>
  <si>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</si>
  <si>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</si>
  <si>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</si>
  <si>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</si>
  <si>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</si>
  <si>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</si>
  <si>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</si>
  <si>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</si>
  <si>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</si>
  <si>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</si>
  <si>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</si>
  <si>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</si>
  <si>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</si>
  <si>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</si>
  <si>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</si>
  <si>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</si>
  <si>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</si>
  <si>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</si>
  <si>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</si>
  <si>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</si>
  <si>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</si>
  <si>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</si>
  <si>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</si>
  <si>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</si>
  <si>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</si>
  <si>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</si>
  <si>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</si>
  <si>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</si>
  <si>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</si>
  <si>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</si>
  <si>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</si>
  <si>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</si>
  <si>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</si>
  <si>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</si>
  <si>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</si>
  <si>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</si>
  <si>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</si>
  <si>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</si>
  <si>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</si>
  <si>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</si>
  <si>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</si>
  <si>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</si>
  <si>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</si>
  <si>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</si>
  <si>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</si>
  <si>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</si>
  <si>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</si>
  <si>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</si>
  <si>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</si>
  <si>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</si>
  <si>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</si>
  <si>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</si>
  <si>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</si>
  <si>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</si>
  <si>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</si>
  <si>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</si>
  <si>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</si>
  <si>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</si>
  <si>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</si>
  <si>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</si>
  <si>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</si>
  <si>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</si>
  <si>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</si>
  <si>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</si>
  <si>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</si>
  <si>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</si>
  <si>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</si>
  <si>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</si>
  <si>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</si>
  <si>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</si>
  <si>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</si>
  <si>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</si>
  <si>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</si>
  <si>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</si>
  <si>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</si>
  <si>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</si>
  <si>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</si>
  <si>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</si>
  <si>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</si>
  <si>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</si>
  <si>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</si>
  <si>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</si>
  <si>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</si>
  <si>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</si>
  <si>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</si>
  <si>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</si>
  <si>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</si>
  <si>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</si>
  <si>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</si>
  <si>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</si>
  <si>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</si>
  <si>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</si>
  <si>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</si>
  <si>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</si>
  <si>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</si>
  <si>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</si>
  <si>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</si>
  <si>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</si>
  <si>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</si>
  <si>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</si>
  <si>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</si>
  <si>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</si>
  <si>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</si>
  <si>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</si>
  <si>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</si>
  <si>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</si>
  <si>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</si>
  <si>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</si>
  <si>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</si>
  <si>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</si>
  <si>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</si>
  <si>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</si>
  <si>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</si>
  <si>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</si>
  <si>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</si>
  <si>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</si>
  <si>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</si>
  <si>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</si>
  <si>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</si>
  <si>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</si>
  <si>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</si>
  <si>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</si>
  <si>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</si>
  <si>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</si>
  <si>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</si>
  <si>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</si>
  <si>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</si>
  <si>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</si>
  <si>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</si>
  <si>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</si>
  <si>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</si>
  <si>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</si>
  <si>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</si>
  <si>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</si>
  <si>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</si>
  <si>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</si>
  <si>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</si>
  <si>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</si>
  <si>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</si>
  <si>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</si>
  <si>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</si>
  <si>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</si>
  <si>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</si>
  <si>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</si>
  <si>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</si>
  <si>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</si>
  <si>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</si>
  <si>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</si>
  <si>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</si>
  <si>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</si>
  <si>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</si>
  <si>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</si>
  <si>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</si>
  <si>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</si>
  <si>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</si>
  <si>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</si>
  <si>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</si>
  <si>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</si>
  <si>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</si>
  <si>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</si>
  <si>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</si>
  <si>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</si>
  <si>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</si>
  <si>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</si>
  <si>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</si>
  <si>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</si>
  <si>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</si>
  <si>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</si>
  <si>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</si>
  <si>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</si>
  <si>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</si>
  <si>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</si>
  <si>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</si>
  <si>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</si>
  <si>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</si>
  <si>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</si>
  <si>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</si>
  <si>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</si>
  <si>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</si>
  <si>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</si>
  <si>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</si>
  <si>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</si>
  <si>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</si>
  <si>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</si>
  <si>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</si>
  <si>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</si>
  <si>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</si>
  <si>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</si>
  <si>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</si>
  <si>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</si>
  <si>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</si>
  <si>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</si>
  <si>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</si>
  <si>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</si>
  <si>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</si>
  <si>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</si>
  <si>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</si>
  <si>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</si>
  <si>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</si>
  <si>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</si>
  <si>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</si>
  <si>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</si>
  <si>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</si>
  <si>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</si>
  <si>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</si>
  <si>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</si>
  <si>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</si>
  <si>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</si>
  <si>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</si>
  <si>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</si>
  <si>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</si>
  <si>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</si>
  <si>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</si>
  <si>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</si>
  <si>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</si>
  <si>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</si>
  <si>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</si>
  <si>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</si>
  <si>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</si>
  <si>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</si>
  <si>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</si>
  <si>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</si>
  <si>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</si>
  <si>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</si>
  <si>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</si>
  <si>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</si>
  <si>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</si>
  <si>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</si>
  <si>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</si>
  <si>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</si>
  <si>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</si>
  <si>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</si>
  <si>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</si>
  <si>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</si>
  <si>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</si>
  <si>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</si>
  <si>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</si>
  <si>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</si>
  <si>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</si>
  <si>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</si>
  <si>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</si>
  <si>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</si>
  <si>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</si>
  <si>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</si>
  <si>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</si>
  <si>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</si>
  <si>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</si>
  <si>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</si>
  <si>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</si>
  <si>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</si>
  <si>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</si>
  <si>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</si>
  <si>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</si>
  <si>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</si>
  <si>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</si>
  <si>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</si>
  <si>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</si>
  <si>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</si>
  <si>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</si>
  <si>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</si>
  <si>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</si>
  <si>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</si>
  <si>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</si>
  <si>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</si>
  <si>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</si>
  <si>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</si>
  <si>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</si>
  <si>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</si>
  <si>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</si>
  <si>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</si>
  <si>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</si>
  <si>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</si>
  <si>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</si>
  <si>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</si>
  <si>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</si>
  <si>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</si>
  <si>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</si>
  <si>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</si>
  <si>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</si>
  <si>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</si>
  <si>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</si>
  <si>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</si>
  <si>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</si>
  <si>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</si>
  <si>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</si>
  <si>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</si>
  <si>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</si>
  <si>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</si>
  <si>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</si>
  <si>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</si>
  <si>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</si>
  <si>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</si>
  <si>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</si>
  <si>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</si>
  <si>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</si>
  <si>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</si>
  <si>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</si>
  <si>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</si>
  <si>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</si>
  <si>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</si>
  <si>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</si>
  <si>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</si>
  <si>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</si>
  <si>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</si>
  <si>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</si>
  <si>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</si>
  <si>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</si>
  <si>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</si>
  <si>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</si>
  <si>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</si>
  <si>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</si>
  <si>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</si>
  <si>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</si>
  <si>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</si>
  <si>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</si>
  <si>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</si>
  <si>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</si>
  <si>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</si>
  <si>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</si>
  <si>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</si>
  <si>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</si>
  <si>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</si>
  <si>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</si>
  <si>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</si>
  <si>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</si>
  <si>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</si>
  <si>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</si>
  <si>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</si>
  <si>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</si>
  <si>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</si>
  <si>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</si>
  <si>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</si>
  <si>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</si>
  <si>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</si>
  <si>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</si>
  <si>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</si>
  <si>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</si>
  <si>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</si>
  <si>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</si>
  <si>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</si>
  <si>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</si>
  <si>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</si>
  <si>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</si>
  <si>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</si>
  <si>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</si>
  <si>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</si>
  <si>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</si>
  <si>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</si>
  <si>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</si>
  <si>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</si>
  <si>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</si>
  <si>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</si>
  <si>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</si>
  <si>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</si>
  <si>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</si>
  <si>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</si>
  <si>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</si>
  <si>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</si>
  <si>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</si>
  <si>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</si>
  <si>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</si>
  <si>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</si>
  <si>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</si>
  <si>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</si>
  <si>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</si>
  <si>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</si>
  <si>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</si>
  <si>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</si>
  <si>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</si>
  <si>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</si>
  <si>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</si>
  <si>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</si>
  <si>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</si>
  <si>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</si>
  <si>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</si>
  <si>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</si>
  <si>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</si>
  <si>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</si>
  <si>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</si>
  <si>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</si>
  <si>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</si>
  <si>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</si>
  <si>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</si>
  <si>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</si>
  <si>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</si>
  <si>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</si>
  <si>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</si>
  <si>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</si>
  <si>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</si>
  <si>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</si>
  <si>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</si>
  <si>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</si>
  <si>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</si>
  <si>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</si>
  <si>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</si>
  <si>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</si>
  <si>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</si>
  <si>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</si>
  <si>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</si>
  <si>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</si>
  <si>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</si>
  <si>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</si>
  <si>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</si>
  <si>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</si>
  <si>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</si>
  <si>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</si>
  <si>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</si>
  <si>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</si>
  <si>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</si>
  <si>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</si>
  <si>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</si>
  <si>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</si>
  <si>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</si>
  <si>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</si>
  <si>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</si>
  <si>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</si>
  <si>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</si>
  <si>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</si>
  <si>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</si>
  <si>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</si>
  <si>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</si>
  <si>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</si>
  <si>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</si>
  <si>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</si>
  <si>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</si>
  <si>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</si>
  <si>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</si>
  <si>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</si>
  <si>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</si>
  <si>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</si>
  <si>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</si>
  <si>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</si>
  <si>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</si>
  <si>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</si>
  <si>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</si>
  <si>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</si>
  <si>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</si>
  <si>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</si>
  <si>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</si>
  <si>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</si>
  <si>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</si>
  <si>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</si>
  <si>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</si>
  <si>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</si>
  <si>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</si>
  <si>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</si>
  <si>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</si>
  <si>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</si>
  <si>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</si>
  <si>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</si>
  <si>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</si>
  <si>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</si>
  <si>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</si>
  <si>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</si>
  <si>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</si>
  <si>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</si>
  <si>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</si>
  <si>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</si>
  <si>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</si>
  <si>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</si>
  <si>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</si>
  <si>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</si>
  <si>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</si>
  <si>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</si>
  <si>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</si>
  <si>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</si>
  <si>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</si>
  <si>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</si>
  <si>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</si>
  <si>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</si>
  <si>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</si>
  <si>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</si>
  <si>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</si>
  <si>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</si>
  <si>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</si>
  <si>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</si>
  <si>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</si>
  <si>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</si>
  <si>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</si>
  <si>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</si>
  <si>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</si>
  <si>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</si>
  <si>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</si>
  <si>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</si>
  <si>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</si>
  <si>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</si>
  <si>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</si>
  <si>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</si>
  <si>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</si>
  <si>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</si>
  <si>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</si>
  <si>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</si>
  <si>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</si>
  <si>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</si>
  <si>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</si>
  <si>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</si>
  <si>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</si>
  <si>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</si>
  <si>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</si>
  <si>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</si>
  <si>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</si>
  <si>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</si>
  <si>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</si>
  <si>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</si>
  <si>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</si>
  <si>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</si>
  <si>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</si>
  <si>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</si>
  <si>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</si>
  <si>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</si>
  <si>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</si>
  <si>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</si>
  <si>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</si>
  <si>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</si>
  <si>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</si>
  <si>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</si>
  <si>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</si>
  <si>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</si>
  <si>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</si>
  <si>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</si>
  <si>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</si>
  <si>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</si>
  <si>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</si>
  <si>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</si>
  <si>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</si>
  <si>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</si>
  <si>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</si>
  <si>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</si>
  <si>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</si>
  <si>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</si>
  <si>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</si>
  <si>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</si>
  <si>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</si>
  <si>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</si>
  <si>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</si>
  <si>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</si>
  <si>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</si>
  <si>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</si>
  <si>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</si>
  <si>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</si>
  <si>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</si>
  <si>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</si>
  <si>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</si>
  <si>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</si>
  <si>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</si>
  <si>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</si>
  <si>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</si>
  <si>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</si>
  <si>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</si>
  <si>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</si>
  <si>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</si>
  <si>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</si>
  <si>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</si>
  <si>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</si>
  <si>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</si>
  <si>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</si>
  <si>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</si>
  <si>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</si>
  <si>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</si>
  <si>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</si>
  <si>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</si>
  <si>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</si>
  <si>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</si>
  <si>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</si>
  <si>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</si>
  <si>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</si>
  <si>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</si>
  <si>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</si>
  <si>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</si>
  <si>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</si>
  <si>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</si>
  <si>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</si>
  <si>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</si>
  <si>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</si>
  <si>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</si>
  <si>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</si>
  <si>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</si>
  <si>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</si>
  <si>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</si>
  <si>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</si>
  <si>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</si>
  <si>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</si>
  <si>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</si>
  <si>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</si>
  <si>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</si>
  <si>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</si>
  <si>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</si>
  <si>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</si>
  <si>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</si>
  <si>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</si>
  <si>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</si>
  <si>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</si>
  <si>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</si>
  <si>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</si>
  <si>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</si>
  <si>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</si>
  <si>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</si>
  <si>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</si>
  <si>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</si>
  <si>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</si>
  <si>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</si>
  <si>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</si>
  <si>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</si>
  <si>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</si>
  <si>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</si>
  <si>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</si>
  <si>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</si>
  <si>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</si>
  <si>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</si>
  <si>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</si>
  <si>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</si>
  <si>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</si>
  <si>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</si>
  <si>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</si>
  <si>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</si>
  <si>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</si>
  <si>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</si>
  <si>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</si>
  <si>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</si>
  <si>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</si>
  <si>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</si>
  <si>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</si>
  <si>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</si>
  <si>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</si>
  <si>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</si>
  <si>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</si>
  <si>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</si>
  <si>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</si>
  <si>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</si>
  <si>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</si>
  <si>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</si>
  <si>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</si>
  <si>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</si>
  <si>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</si>
  <si>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</si>
  <si>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</si>
  <si>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</si>
  <si>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</si>
  <si>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</si>
  <si>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</si>
  <si>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</si>
  <si>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</si>
  <si>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</si>
  <si>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</si>
  <si>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</si>
  <si>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</si>
  <si>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</si>
  <si>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</si>
  <si>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</si>
  <si>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</si>
  <si>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</si>
  <si>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</si>
  <si>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</si>
  <si>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</si>
  <si>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</si>
  <si>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</si>
  <si>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</si>
  <si>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</si>
  <si>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</si>
  <si>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</si>
  <si>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</si>
  <si>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</si>
  <si>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</si>
  <si>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</si>
  <si>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</si>
  <si>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</si>
  <si>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</si>
  <si>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</si>
  <si>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</si>
  <si>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</si>
  <si>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</si>
  <si>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</si>
  <si>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</si>
  <si>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</si>
  <si>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</si>
  <si>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</si>
  <si>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</si>
  <si>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</si>
  <si>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</si>
  <si>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</si>
  <si>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</si>
  <si>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</si>
  <si>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</si>
  <si>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</si>
  <si>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</si>
  <si>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</si>
  <si>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</si>
  <si>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</si>
  <si>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</si>
  <si>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</si>
  <si>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</si>
  <si>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</si>
  <si>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</si>
  <si>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</si>
  <si>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</si>
  <si>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</si>
  <si>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</si>
  <si>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</si>
  <si>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</si>
  <si>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</si>
  <si>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</si>
  <si>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</si>
  <si>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</si>
  <si>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</si>
  <si>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</si>
  <si>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</si>
  <si>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</si>
  <si>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</si>
  <si>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</si>
  <si>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</si>
  <si>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</si>
  <si>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</si>
  <si>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</si>
  <si>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</si>
  <si>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</si>
  <si>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</si>
  <si>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</si>
  <si>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</si>
  <si>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</si>
  <si>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</si>
  <si>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</si>
  <si>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</si>
  <si>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</si>
  <si>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</si>
  <si>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</si>
  <si>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</si>
  <si>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</si>
  <si>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</si>
  <si>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</si>
  <si>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</si>
  <si>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</si>
  <si>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</si>
  <si>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</si>
  <si>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</si>
  <si>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</si>
  <si>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</si>
  <si>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</si>
  <si>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</si>
  <si>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</si>
  <si>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</si>
  <si>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</si>
  <si>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</si>
  <si>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</si>
  <si>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</si>
  <si>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</si>
  <si>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</si>
  <si>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</si>
  <si>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</si>
  <si>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</si>
  <si>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</si>
  <si>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</si>
  <si>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</si>
  <si>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</si>
  <si>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</si>
  <si>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</si>
  <si>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</si>
  <si>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</si>
  <si>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</si>
  <si>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</si>
  <si>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</si>
  <si>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</si>
  <si>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</si>
  <si>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</si>
  <si>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</si>
  <si>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</si>
  <si>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</si>
  <si>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</si>
  <si>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</si>
  <si>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</si>
  <si>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</si>
  <si>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</si>
  <si>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</si>
  <si>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</si>
  <si>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</si>
  <si>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</si>
  <si>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</si>
  <si>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</si>
  <si>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</si>
  <si>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</si>
  <si>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</si>
  <si>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</si>
  <si>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</si>
  <si>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</si>
  <si>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</si>
  <si>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</si>
  <si>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</si>
  <si>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</si>
  <si>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</si>
  <si>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</si>
  <si>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</si>
  <si>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</si>
  <si>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</si>
  <si>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</si>
  <si>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</si>
  <si>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</si>
  <si>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</si>
  <si>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</si>
  <si>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</si>
  <si>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</si>
  <si>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</si>
  <si>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</si>
  <si>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</si>
  <si>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</si>
  <si>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</si>
  <si>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</si>
  <si>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</si>
  <si>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</si>
  <si>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</si>
  <si>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</si>
  <si>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</si>
  <si>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</si>
  <si>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</si>
  <si>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</si>
  <si>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</si>
  <si>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</si>
  <si>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</si>
  <si>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</si>
  <si>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</si>
  <si>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</si>
  <si>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</si>
  <si>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</si>
  <si>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</si>
  <si>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</si>
  <si>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</si>
  <si>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</si>
  <si>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</si>
  <si>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</si>
  <si>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</si>
  <si>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</si>
  <si>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</si>
  <si>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</si>
  <si>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</si>
  <si>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</si>
  <si>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</si>
  <si>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</si>
  <si>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</si>
  <si>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</si>
  <si>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</si>
  <si>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</si>
  <si>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</si>
  <si>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</si>
  <si>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</si>
  <si>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</si>
  <si>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</si>
  <si>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</si>
  <si>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</si>
  <si>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</si>
  <si>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</si>
  <si>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</si>
  <si>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</si>
  <si>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</si>
  <si>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</si>
  <si>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</si>
  <si>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</si>
  <si>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</si>
  <si>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</si>
  <si>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</si>
  <si>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</si>
  <si>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</si>
  <si>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</si>
  <si>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</si>
  <si>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</si>
  <si>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</si>
  <si>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</si>
  <si>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</si>
  <si>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</si>
  <si>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</si>
  <si>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</si>
  <si>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</si>
  <si>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</si>
  <si>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</si>
  <si>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</si>
  <si>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</si>
  <si>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</si>
  <si>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</si>
  <si>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</si>
  <si>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</si>
  <si>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</si>
  <si>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</si>
  <si>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</si>
  <si>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</si>
  <si>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</si>
  <si>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</si>
  <si>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</si>
  <si>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</si>
  <si>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</si>
  <si>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</si>
  <si>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</si>
  <si>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</si>
  <si>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</si>
  <si>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</si>
  <si>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</si>
  <si>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</si>
  <si>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</si>
  <si>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</si>
  <si>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</si>
  <si>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</si>
  <si>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</si>
  <si>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</si>
  <si>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</si>
  <si>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</si>
  <si>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</si>
  <si>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</si>
  <si>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</si>
  <si>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</si>
  <si>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</si>
  <si>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</si>
  <si>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</si>
  <si>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</si>
  <si>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</si>
  <si>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</si>
  <si>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</si>
  <si>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</si>
  <si>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</si>
  <si>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</si>
  <si>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</si>
  <si>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</si>
  <si>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</si>
  <si>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</si>
  <si>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</si>
  <si>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</si>
  <si>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</si>
  <si>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</si>
  <si>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</si>
  <si>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</si>
  <si>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</si>
  <si>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</si>
  <si>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</si>
  <si>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</si>
  <si>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</si>
  <si>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</si>
  <si>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</si>
  <si>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</si>
  <si>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</si>
  <si>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</si>
  <si>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</si>
  <si>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</si>
  <si>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</si>
  <si>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</si>
  <si>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</si>
  <si>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</si>
  <si>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</si>
  <si>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</si>
  <si>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</si>
  <si>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</si>
  <si>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</si>
  <si>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</si>
  <si>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</si>
  <si>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</si>
  <si>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</si>
  <si>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</si>
  <si>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</si>
  <si>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</si>
  <si>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</si>
  <si>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</si>
  <si>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</si>
  <si>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</si>
  <si>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</si>
  <si>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</si>
  <si>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</si>
  <si>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</si>
  <si>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</si>
  <si>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</si>
  <si>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</si>
  <si>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</si>
  <si>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</si>
  <si>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</si>
  <si>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</si>
  <si>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</si>
  <si>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</si>
  <si>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</si>
  <si>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</si>
  <si>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</si>
  <si>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</si>
  <si>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</si>
  <si>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</si>
  <si>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</si>
  <si>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</si>
  <si>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</si>
  <si>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</si>
  <si>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</si>
  <si>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</si>
  <si>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</si>
  <si>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</si>
  <si>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</si>
  <si>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</si>
  <si>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</si>
  <si>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</si>
  <si>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</si>
  <si>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</si>
  <si>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</si>
  <si>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</si>
  <si>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</si>
  <si>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</si>
  <si>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</si>
  <si>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</si>
  <si>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</si>
  <si>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</si>
  <si>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</si>
  <si>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</si>
  <si>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</si>
  <si>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</si>
  <si>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</si>
  <si>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</si>
  <si>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</si>
  <si>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</si>
  <si>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</si>
  <si>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</si>
  <si>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</si>
  <si>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</si>
  <si>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</si>
  <si>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</si>
  <si>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</si>
  <si>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</si>
  <si>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</si>
  <si>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</si>
  <si>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</si>
  <si>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</si>
  <si>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</si>
  <si>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</si>
  <si>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</si>
  <si>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</si>
  <si>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</si>
  <si>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</si>
  <si>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</si>
  <si>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</si>
  <si>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</si>
  <si>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</si>
  <si>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</si>
  <si>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</si>
  <si>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</si>
  <si>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</si>
  <si>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</si>
  <si>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</si>
  <si>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</si>
  <si>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</si>
  <si>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</si>
  <si>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</si>
  <si>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</si>
  <si>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</si>
  <si>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</si>
  <si>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</si>
  <si>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</si>
  <si>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</si>
  <si>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</si>
  <si>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</si>
  <si>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</si>
  <si>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</si>
  <si>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</si>
  <si>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</si>
  <si>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</si>
  <si>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</si>
  <si>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</si>
  <si>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</si>
  <si>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</si>
  <si>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</si>
  <si>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</si>
  <si>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</si>
  <si>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</si>
  <si>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</si>
  <si>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</si>
  <si>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</si>
  <si>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</si>
  <si>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</si>
  <si>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</si>
  <si>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</si>
  <si>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</si>
  <si>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</si>
  <si>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</si>
  <si>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</si>
  <si>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</si>
  <si>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</si>
  <si>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</si>
  <si>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</si>
  <si>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</si>
  <si>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</si>
  <si>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</si>
  <si>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</si>
  <si>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</si>
  <si>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</si>
  <si>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</si>
  <si>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</si>
  <si>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</si>
  <si>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</si>
  <si>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</si>
  <si>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</si>
  <si>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</si>
  <si>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</si>
  <si>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</si>
  <si>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</si>
  <si>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</si>
  <si>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</si>
  <si>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</si>
  <si>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</si>
  <si>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</si>
  <si>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</si>
  <si>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</si>
  <si>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</si>
  <si>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</si>
  <si>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</si>
  <si>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</si>
  <si>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</si>
  <si>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</si>
  <si>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</si>
  <si>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</si>
  <si>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</si>
  <si>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</si>
  <si>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</si>
  <si>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</si>
  <si>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</si>
  <si>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</si>
  <si>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</si>
  <si>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</si>
  <si>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</si>
  <si>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</si>
  <si>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</si>
  <si>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</si>
  <si>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</si>
  <si>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</si>
  <si>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</si>
  <si>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</si>
  <si>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</si>
  <si>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</si>
  <si>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</si>
  <si>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</si>
  <si>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</si>
  <si>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</si>
  <si>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</si>
  <si>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</si>
  <si>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</si>
  <si>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</si>
  <si>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</si>
  <si>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</si>
  <si>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</si>
  <si>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</si>
  <si>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</si>
  <si>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</si>
  <si>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</si>
  <si>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</si>
  <si>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</si>
  <si>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</si>
  <si>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</si>
  <si>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</si>
  <si>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</si>
  <si>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</si>
  <si>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</si>
  <si>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</si>
  <si>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</si>
  <si>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</si>
  <si>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</si>
  <si>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</si>
  <si>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</si>
  <si>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</si>
  <si>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</si>
  <si>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</si>
  <si>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</si>
  <si>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</si>
  <si>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</si>
  <si>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</si>
  <si>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</si>
  <si>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</si>
  <si>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</si>
  <si>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</si>
  <si>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</si>
  <si>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</si>
  <si>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</si>
  <si>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</si>
  <si>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</si>
  <si>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</si>
  <si>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</si>
  <si>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</si>
  <si>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</si>
  <si>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</si>
  <si>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</si>
  <si>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</si>
  <si>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</si>
  <si>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</si>
  <si>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</si>
  <si>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</si>
  <si>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</si>
  <si>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</si>
  <si>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</si>
  <si>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</si>
  <si>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</si>
  <si>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</si>
  <si>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</si>
  <si>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</si>
  <si>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</si>
  <si>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</si>
  <si>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</si>
  <si>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</si>
  <si>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</si>
  <si>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</si>
  <si>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</si>
  <si>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</si>
  <si>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</si>
  <si>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</si>
  <si>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</si>
  <si>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</si>
  <si>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</si>
  <si>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</si>
  <si>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</si>
  <si>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</si>
  <si>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</si>
  <si>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</si>
  <si>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</si>
  <si>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</si>
  <si>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</si>
  <si>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</si>
  <si>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</si>
  <si>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</si>
  <si>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</si>
  <si>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</si>
  <si>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</si>
  <si>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</si>
  <si>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</si>
  <si>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</si>
  <si>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</si>
  <si>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</si>
  <si>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</si>
  <si>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</si>
  <si>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</si>
  <si>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</si>
  <si>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</si>
  <si>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</si>
  <si>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</si>
  <si>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</si>
  <si>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</si>
  <si>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</si>
  <si>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</si>
  <si>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</si>
  <si>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</si>
  <si>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</si>
  <si>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</si>
  <si>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</si>
  <si>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</si>
  <si>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</si>
  <si>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</si>
  <si>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</si>
  <si>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</si>
  <si>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</si>
  <si>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</si>
  <si>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</si>
  <si>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</si>
  <si>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</si>
  <si>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</si>
  <si>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</si>
  <si>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</si>
  <si>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</si>
  <si>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</si>
  <si>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</si>
  <si>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</si>
  <si>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</si>
  <si>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</si>
  <si>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</si>
  <si>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</si>
  <si>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</si>
  <si>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</si>
  <si>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</si>
  <si>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</si>
  <si>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</si>
  <si>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</si>
  <si>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</si>
  <si>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</si>
  <si>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</si>
  <si>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</si>
  <si>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</si>
  <si>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</si>
  <si>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</si>
  <si>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</si>
  <si>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</si>
  <si>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</si>
  <si>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</si>
  <si>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</si>
  <si>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</si>
  <si>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</si>
  <si>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</si>
  <si>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</si>
  <si>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</si>
  <si>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</si>
  <si>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</si>
  <si>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</si>
  <si>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</si>
  <si>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</si>
  <si>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</si>
  <si>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</si>
  <si>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</si>
  <si>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</si>
  <si>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</si>
  <si>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</si>
  <si>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</si>
  <si>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</si>
  <si>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</si>
  <si>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</si>
  <si>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</si>
  <si>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</si>
  <si>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</si>
  <si>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</si>
  <si>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</si>
  <si>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</si>
  <si>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</si>
  <si>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</si>
  <si>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</si>
  <si>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</si>
  <si>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</si>
  <si>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</si>
  <si>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</si>
  <si>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</si>
  <si>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</si>
  <si>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</si>
  <si>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</si>
  <si>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</si>
  <si>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</si>
  <si>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</si>
  <si>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</si>
  <si>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</si>
  <si>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</si>
  <si>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</si>
  <si>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</si>
  <si>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</si>
  <si>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</si>
  <si>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</si>
  <si>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</si>
  <si>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</si>
  <si>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</si>
  <si>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</si>
  <si>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</si>
  <si>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</si>
  <si>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</si>
  <si>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</si>
  <si>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</si>
  <si>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</si>
  <si>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</si>
  <si>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</si>
  <si>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</si>
  <si>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</si>
  <si>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</si>
  <si>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</si>
  <si>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</si>
  <si>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</si>
  <si>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</si>
  <si>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</si>
  <si>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</si>
  <si>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</si>
  <si>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</si>
  <si>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</si>
  <si>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</si>
  <si>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</si>
  <si>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</si>
  <si>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</si>
  <si>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</si>
  <si>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</si>
  <si>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</si>
  <si>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</si>
  <si>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</si>
  <si>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</si>
  <si>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</si>
  <si>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</si>
  <si>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</si>
  <si>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</si>
  <si>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</si>
  <si>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</si>
  <si>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</si>
  <si>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</si>
  <si>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</si>
  <si>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</si>
  <si>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</si>
  <si>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</si>
  <si>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</si>
  <si>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</si>
  <si>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</si>
  <si>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</si>
  <si>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</si>
  <si>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</si>
  <si>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</si>
  <si>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</si>
  <si>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</si>
  <si>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</si>
  <si>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</si>
  <si>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</si>
  <si>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</si>
  <si>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</si>
  <si>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</si>
  <si>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</si>
  <si>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</si>
  <si>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</si>
  <si>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</si>
  <si>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</si>
  <si>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</si>
  <si>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</si>
  <si>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</si>
  <si>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</si>
  <si>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</si>
  <si>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</si>
  <si>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</si>
  <si>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</si>
  <si>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</si>
  <si>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</si>
  <si>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</si>
  <si>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</si>
  <si>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</si>
  <si>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</si>
  <si>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</si>
  <si>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</si>
  <si>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</si>
  <si>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</si>
  <si>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</si>
  <si>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</si>
  <si>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</si>
  <si>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</si>
  <si>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</si>
  <si>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</si>
  <si>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</si>
  <si>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</si>
  <si>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</si>
  <si>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</si>
  <si>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</si>
  <si>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</si>
  <si>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</si>
  <si>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</si>
  <si>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</si>
  <si>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</si>
  <si>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</si>
  <si>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</si>
  <si>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</si>
  <si>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</si>
  <si>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</si>
  <si>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</si>
  <si>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</si>
  <si>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</si>
  <si>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</si>
  <si>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</si>
  <si>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</si>
  <si>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</si>
  <si>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</si>
  <si>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</si>
  <si>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</si>
  <si>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</si>
  <si>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</si>
  <si>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</si>
  <si>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</si>
  <si>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</si>
  <si>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</si>
  <si>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</si>
  <si>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</si>
  <si>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</si>
  <si>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</si>
  <si>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</si>
  <si>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</si>
  <si>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</si>
  <si>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</si>
  <si>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</si>
  <si>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</si>
  <si>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</si>
  <si>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</si>
  <si>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</si>
  <si>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</si>
  <si>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</si>
  <si>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</si>
  <si>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</si>
  <si>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</si>
  <si>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</si>
  <si>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</si>
  <si>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</si>
  <si>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</si>
  <si>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</si>
  <si>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</si>
  <si>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</si>
  <si>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</si>
  <si>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</si>
  <si>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</si>
  <si>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</si>
  <si>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</si>
  <si>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</si>
  <si>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</si>
  <si>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</si>
  <si>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</si>
  <si>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</si>
  <si>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</si>
  <si>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</si>
  <si>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</si>
  <si>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</si>
  <si>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</si>
  <si>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</si>
  <si>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</si>
  <si>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</si>
  <si>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</si>
  <si>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</si>
  <si>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</si>
  <si>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</si>
  <si>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</si>
  <si>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</si>
  <si>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</si>
  <si>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</si>
  <si>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</si>
  <si>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</si>
  <si>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</si>
  <si>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</si>
  <si>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</si>
  <si>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</si>
  <si>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</si>
  <si>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</si>
  <si>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</si>
  <si>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</si>
  <si>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</si>
  <si>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</si>
  <si>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</si>
  <si>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</si>
  <si>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</si>
  <si>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</si>
  <si>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</si>
  <si>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</si>
  <si>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</si>
  <si>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</si>
  <si>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</si>
  <si>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</si>
  <si>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</si>
  <si>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</si>
  <si>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</si>
  <si>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</si>
  <si>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</si>
  <si>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</si>
  <si>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</si>
  <si>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</si>
  <si>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</si>
  <si>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</si>
  <si>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</si>
  <si>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</si>
  <si>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</si>
  <si>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</si>
  <si>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</si>
  <si>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</si>
  <si>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</si>
  <si>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</si>
  <si>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</si>
  <si>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</si>
  <si>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</si>
  <si>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</si>
  <si>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</si>
  <si>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</si>
  <si>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</si>
  <si>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</si>
  <si>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</si>
  <si>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</si>
  <si>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</si>
  <si>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</si>
  <si>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</si>
  <si>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</si>
  <si>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</si>
  <si>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</si>
  <si>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</si>
  <si>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</si>
  <si>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</si>
  <si>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</si>
  <si>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</si>
  <si>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</si>
  <si>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</si>
  <si>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</si>
  <si>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</si>
  <si>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</si>
  <si>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</si>
  <si>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</si>
  <si>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</si>
  <si>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</si>
  <si>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</si>
  <si>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</si>
  <si>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</si>
  <si>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</si>
  <si>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</si>
  <si>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</si>
  <si>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</si>
  <si>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</si>
  <si>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</si>
  <si>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</si>
  <si>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</si>
  <si>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</si>
  <si>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</si>
  <si>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</si>
  <si>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</si>
  <si>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</si>
  <si>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</si>
  <si>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</si>
  <si>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</si>
  <si>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</si>
  <si>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</si>
  <si>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</si>
  <si>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</si>
  <si>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</si>
  <si>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</si>
  <si>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</si>
  <si>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</si>
  <si>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</si>
  <si>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</si>
  <si>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</si>
  <si>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</si>
  <si>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</si>
  <si>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</si>
  <si>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</si>
  <si>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</si>
  <si>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</si>
  <si>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</si>
  <si>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</si>
  <si>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</si>
  <si>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</si>
  <si>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</si>
  <si>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</si>
  <si>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</si>
  <si>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</si>
  <si>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</si>
  <si>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</si>
  <si>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</si>
  <si>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</si>
  <si>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</si>
  <si>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</si>
  <si>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</si>
  <si>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</si>
  <si>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</si>
  <si>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</si>
  <si>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</si>
  <si>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</si>
  <si>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</si>
  <si>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</si>
  <si>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</si>
  <si>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</si>
  <si>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</si>
  <si>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</si>
  <si>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</si>
  <si>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</si>
  <si>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</si>
  <si>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</si>
  <si>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</si>
  <si>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</si>
  <si>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</si>
  <si>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</si>
  <si>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</si>
  <si>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</si>
  <si>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</si>
  <si>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</si>
  <si>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</si>
  <si>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</si>
  <si>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</si>
  <si>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</si>
  <si>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</si>
  <si>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</si>
  <si>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</si>
  <si>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</si>
  <si>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</si>
  <si>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</si>
  <si>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</si>
  <si>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</si>
  <si>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</si>
  <si>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</si>
  <si>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</si>
  <si>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</si>
  <si>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</si>
  <si>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</si>
  <si>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</si>
  <si>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</si>
  <si>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</si>
  <si>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</si>
  <si>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</si>
  <si>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</si>
  <si>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</si>
  <si>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</si>
  <si>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</si>
  <si>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</si>
  <si>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</si>
  <si>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</si>
  <si>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</si>
  <si>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</si>
  <si>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</si>
  <si>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</si>
  <si>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</si>
  <si>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</si>
  <si>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</si>
  <si>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</si>
  <si>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</si>
  <si>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</si>
  <si>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</si>
  <si>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</si>
  <si>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</si>
  <si>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</si>
  <si>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</si>
  <si>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</si>
  <si>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</si>
  <si>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</si>
  <si>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</si>
  <si>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</si>
  <si>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</si>
  <si>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</si>
  <si>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</si>
  <si>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</si>
  <si>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</si>
  <si>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</si>
  <si>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</si>
  <si>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</si>
  <si>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</si>
  <si>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</si>
  <si>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</si>
  <si>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</si>
  <si>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</si>
  <si>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</si>
  <si>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</si>
  <si>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</si>
  <si>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</si>
  <si>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</si>
  <si>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</si>
  <si>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</si>
  <si>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</si>
  <si>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</si>
  <si>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</si>
  <si>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</si>
  <si>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</si>
  <si>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</si>
  <si>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</si>
  <si>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</si>
  <si>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</si>
  <si>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</si>
  <si>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</si>
  <si>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</si>
  <si>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</si>
  <si>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</si>
  <si>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</si>
  <si>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</si>
  <si>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</si>
  <si>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</si>
  <si>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</si>
  <si>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</si>
  <si>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</si>
  <si>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</si>
  <si>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</si>
  <si>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</si>
  <si>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</si>
  <si>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</si>
  <si>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</si>
  <si>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</si>
  <si>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</si>
  <si>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</si>
  <si>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</si>
  <si>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</si>
  <si>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</si>
  <si>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</si>
  <si>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</si>
  <si>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</si>
  <si>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</si>
  <si>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</si>
  <si>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</si>
  <si>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</si>
  <si>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</si>
  <si>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</si>
  <si>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</si>
  <si>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</si>
  <si>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</si>
  <si>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</si>
  <si>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</si>
  <si>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</si>
  <si>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</si>
  <si>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</si>
  <si>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</si>
  <si>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</si>
  <si>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</si>
  <si>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</si>
  <si>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</si>
  <si>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</si>
  <si>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</si>
  <si>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</si>
  <si>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</si>
  <si>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</si>
  <si>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</si>
  <si>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</si>
  <si>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</si>
  <si>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</si>
  <si>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</si>
  <si>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</si>
  <si>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</si>
  <si>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</si>
  <si>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</si>
  <si>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</si>
  <si>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</si>
  <si>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</si>
  <si>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</si>
  <si>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</si>
  <si>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</si>
  <si>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</si>
  <si>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</si>
  <si>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</si>
  <si>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</si>
  <si>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</si>
  <si>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</si>
  <si>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</si>
  <si>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</si>
  <si>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</si>
  <si>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</si>
  <si>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</si>
  <si>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</si>
  <si>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</si>
  <si>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</si>
  <si>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</si>
  <si>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</si>
  <si>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</si>
  <si>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</si>
  <si>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</si>
  <si>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</si>
  <si>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</si>
  <si>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</si>
  <si>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</si>
  <si>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</si>
  <si>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</si>
  <si>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</si>
  <si>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</si>
  <si>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</si>
  <si>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</si>
  <si>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</si>
  <si>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</si>
  <si>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</si>
  <si>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</si>
  <si>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</si>
  <si>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</si>
  <si>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</si>
  <si>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</si>
  <si>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</si>
  <si>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</si>
  <si>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</si>
  <si>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</si>
  <si>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</si>
  <si>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</si>
  <si>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</si>
  <si>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</si>
  <si>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</si>
  <si>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</si>
  <si>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</si>
  <si>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</si>
  <si>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</si>
  <si>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</si>
  <si>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</si>
  <si>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</si>
  <si>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</si>
  <si>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</si>
  <si>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</si>
  <si>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</si>
  <si>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</si>
  <si>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</si>
  <si>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</si>
  <si>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</si>
  <si>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</si>
  <si>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</si>
  <si>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</si>
  <si>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</si>
  <si>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</si>
  <si>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</si>
  <si>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</si>
  <si>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</si>
  <si>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</si>
  <si>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</si>
  <si>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</si>
  <si>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</si>
  <si>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</si>
  <si>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</si>
  <si>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</si>
  <si>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</si>
  <si>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</si>
  <si>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</si>
  <si>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</si>
  <si>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</si>
  <si>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</si>
  <si>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</si>
  <si>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</si>
  <si>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</si>
  <si>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</si>
  <si>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</si>
  <si>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</si>
  <si>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</si>
  <si>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</si>
  <si>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</si>
  <si>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</si>
  <si>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</si>
  <si>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</si>
  <si>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</si>
  <si>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</si>
  <si>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</si>
  <si>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</si>
  <si>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</si>
  <si>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</si>
  <si>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</si>
  <si>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</si>
  <si>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</si>
  <si>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</si>
  <si>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</si>
  <si>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</si>
  <si>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</si>
  <si>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</si>
  <si>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</si>
  <si>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</si>
  <si>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</si>
  <si>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</si>
  <si>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</si>
  <si>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</si>
  <si>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</si>
  <si>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</si>
  <si>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</si>
  <si>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</si>
  <si>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</si>
  <si>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</si>
  <si>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</si>
  <si>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</si>
  <si>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</si>
  <si>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</si>
  <si>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</si>
  <si>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</si>
  <si>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</si>
  <si>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</si>
  <si>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</si>
  <si>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</si>
  <si>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</si>
  <si>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</si>
  <si>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</si>
  <si>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</si>
  <si>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</si>
  <si>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</si>
  <si>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</si>
  <si>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</si>
  <si>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</si>
  <si>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</si>
  <si>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</si>
  <si>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</si>
  <si>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</si>
  <si>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</si>
  <si>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</si>
  <si>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</si>
  <si>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</si>
  <si>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</si>
  <si>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</si>
  <si>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</si>
  <si>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</si>
  <si>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</si>
  <si>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</si>
  <si>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</si>
  <si>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</si>
  <si>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</si>
  <si>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</si>
  <si>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</si>
  <si>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</si>
  <si>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</si>
  <si>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</si>
  <si>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</si>
  <si>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</si>
  <si>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</si>
  <si>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</si>
  <si>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</si>
  <si>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</si>
  <si>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</si>
  <si>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</si>
  <si>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</si>
  <si>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</si>
  <si>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</si>
  <si>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</si>
  <si>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</si>
  <si>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</si>
  <si>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</si>
  <si>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</si>
  <si>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</si>
  <si>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</si>
  <si>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</si>
  <si>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</si>
  <si>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</si>
  <si>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</si>
  <si>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</si>
  <si>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</si>
  <si>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</si>
  <si>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</si>
  <si>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</si>
  <si>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</si>
  <si>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</si>
  <si>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</si>
  <si>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</si>
  <si>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</si>
  <si>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</si>
  <si>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</si>
  <si>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</si>
  <si>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</si>
  <si>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</si>
  <si>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</si>
  <si>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</si>
  <si>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</si>
  <si>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</si>
  <si>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</si>
  <si>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</si>
  <si>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</si>
  <si>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</si>
  <si>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</si>
  <si>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</si>
  <si>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</si>
  <si>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</si>
  <si>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</si>
  <si>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</si>
  <si>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</si>
  <si>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</si>
  <si>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</si>
  <si>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</si>
  <si>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</si>
  <si>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</si>
  <si>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</si>
  <si>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</si>
  <si>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</si>
  <si>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</si>
  <si>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</si>
  <si>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</si>
  <si>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</si>
  <si>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</si>
  <si>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</si>
  <si>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</si>
  <si>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</si>
  <si>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</si>
  <si>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</si>
  <si>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</si>
  <si>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</si>
  <si>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</si>
  <si>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</si>
  <si>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</si>
  <si>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</si>
  <si>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</si>
  <si>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</si>
  <si>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</si>
  <si>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</si>
  <si>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</si>
  <si>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</si>
  <si>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</si>
  <si>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</si>
  <si>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</si>
  <si>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</si>
  <si>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</si>
  <si>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</si>
  <si>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</si>
  <si>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</si>
  <si>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</si>
  <si>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</si>
  <si>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</si>
  <si>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</si>
  <si>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</si>
  <si>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</si>
  <si>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</si>
  <si>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</si>
  <si>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</si>
  <si>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</si>
  <si>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</si>
  <si>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</si>
  <si>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</si>
  <si>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</si>
  <si>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</si>
  <si>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</si>
  <si>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</si>
  <si>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</si>
  <si>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</si>
  <si>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</si>
  <si>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</si>
  <si>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</si>
  <si>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</si>
  <si>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</si>
  <si>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</si>
  <si>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</si>
  <si>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</si>
  <si>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</si>
  <si>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</si>
  <si>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</si>
  <si>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</si>
  <si>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</si>
  <si>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</si>
  <si>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</si>
  <si>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</si>
  <si>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</si>
  <si>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</si>
  <si>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</si>
  <si>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</si>
  <si>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</si>
  <si>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</si>
  <si>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</si>
  <si>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</si>
  <si>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</si>
  <si>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</si>
  <si>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</si>
  <si>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</si>
  <si>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</si>
  <si>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</si>
  <si>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</si>
  <si>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</si>
  <si>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</si>
  <si>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</si>
  <si>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</si>
  <si>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</si>
  <si>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</si>
  <si>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</si>
  <si>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</si>
  <si>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</si>
  <si>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</si>
  <si>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</si>
  <si>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</si>
  <si>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</si>
  <si>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</si>
  <si>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</si>
  <si>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</si>
  <si>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</si>
  <si>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</si>
  <si>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</si>
  <si>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</si>
  <si>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</si>
  <si>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</si>
  <si>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</si>
  <si>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</si>
  <si>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</si>
  <si>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</si>
  <si>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</si>
  <si>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</si>
  <si>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</si>
  <si>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</si>
  <si>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</si>
  <si>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</si>
  <si>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</si>
  <si>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</si>
  <si>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</si>
  <si>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</si>
  <si>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</si>
  <si>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</si>
  <si>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</si>
  <si>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</si>
  <si>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</si>
  <si>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</si>
  <si>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</si>
  <si>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</si>
  <si>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</si>
  <si>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</si>
  <si>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</si>
  <si>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</si>
  <si>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</si>
  <si>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</si>
  <si>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</si>
  <si>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</si>
  <si>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</si>
  <si>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</si>
  <si>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</si>
  <si>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</si>
  <si>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</si>
  <si>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</si>
  <si>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</si>
  <si>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</si>
  <si>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</si>
  <si>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</si>
  <si>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</si>
  <si>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</si>
  <si>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</si>
  <si>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</si>
  <si>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</si>
  <si>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</si>
  <si>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</si>
  <si>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</si>
  <si>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</si>
  <si>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</si>
  <si>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</si>
  <si>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</si>
  <si>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</si>
  <si>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</si>
  <si>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</si>
  <si>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</si>
  <si>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</si>
  <si>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</si>
  <si>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</si>
  <si>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</si>
  <si>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</si>
  <si>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</si>
  <si>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</si>
  <si>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</si>
  <si>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</si>
  <si>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</si>
  <si>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</si>
  <si>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</si>
  <si>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</si>
  <si>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</si>
  <si>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</si>
  <si>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</si>
  <si>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</si>
  <si>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</si>
  <si>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</si>
  <si>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</si>
  <si>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</si>
  <si>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</si>
  <si>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</si>
  <si>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</si>
  <si>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</si>
  <si>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</si>
  <si>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</si>
  <si>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</si>
  <si>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</si>
  <si>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</si>
  <si>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</si>
  <si>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</si>
  <si>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</si>
  <si>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</si>
  <si>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</si>
  <si>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</si>
  <si>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</si>
  <si>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</si>
  <si>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</si>
  <si>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</si>
  <si>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</si>
  <si>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</si>
  <si>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</si>
  <si>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</si>
  <si>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</si>
  <si>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</si>
  <si>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</si>
  <si>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</si>
  <si>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</si>
  <si>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</si>
  <si>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</si>
  <si>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</si>
  <si>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</si>
  <si>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</si>
  <si>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</si>
  <si>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</si>
  <si>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</si>
  <si>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</si>
  <si>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</si>
  <si>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</si>
  <si>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</si>
  <si>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</si>
  <si>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</si>
  <si>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</si>
  <si>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</si>
  <si>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</si>
  <si>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</si>
  <si>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</si>
  <si>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</si>
  <si>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</si>
  <si>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</si>
  <si>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</si>
  <si>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</si>
  <si>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</si>
  <si>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</si>
  <si>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</si>
  <si>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</si>
  <si>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</si>
  <si>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</si>
  <si>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</si>
  <si>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</si>
  <si>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</si>
  <si>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</si>
  <si>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</si>
  <si>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</si>
  <si>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</si>
  <si>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</si>
  <si>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</si>
  <si>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</si>
  <si>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</si>
  <si>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</si>
  <si>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</si>
  <si>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</si>
  <si>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</si>
  <si>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</si>
  <si>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</si>
  <si>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</si>
  <si>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</si>
  <si>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</si>
  <si>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</si>
  <si>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</si>
  <si>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</si>
  <si>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</si>
  <si>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</si>
  <si>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</si>
  <si>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</si>
  <si>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</si>
  <si>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</si>
  <si>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</si>
  <si>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</si>
  <si>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</si>
  <si>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</si>
  <si>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</si>
  <si>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</si>
  <si>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</si>
  <si>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</si>
  <si>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</si>
  <si>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</si>
  <si>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</si>
  <si>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</si>
  <si>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</si>
  <si>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</si>
  <si>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</si>
  <si>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</si>
  <si>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</si>
  <si>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</si>
  <si>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</si>
  <si>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</si>
  <si>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</si>
  <si>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</si>
  <si>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</si>
  <si>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</si>
  <si>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</si>
  <si>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</si>
  <si>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</si>
  <si>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</si>
  <si>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</si>
  <si>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</si>
  <si>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</si>
  <si>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</si>
  <si>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</si>
  <si>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</si>
  <si>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</si>
  <si>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</si>
  <si>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</si>
  <si>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</si>
  <si>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</si>
  <si>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</si>
  <si>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</si>
  <si>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</si>
  <si>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</si>
  <si>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</si>
  <si>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</si>
  <si>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</si>
  <si>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</si>
  <si>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</si>
  <si>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</si>
  <si>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</si>
  <si>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</si>
  <si>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</si>
  <si>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</si>
  <si>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</si>
  <si>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</si>
  <si>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</si>
  <si>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</si>
  <si>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</si>
  <si>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</si>
  <si>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</si>
  <si>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</si>
  <si>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</si>
  <si>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</si>
  <si>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</si>
  <si>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</si>
  <si>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</si>
  <si>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</si>
  <si>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</si>
  <si>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</si>
  <si>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</si>
  <si>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</si>
  <si>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</si>
  <si>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</si>
  <si>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</si>
  <si>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</si>
  <si>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</si>
  <si>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</si>
  <si>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</si>
  <si>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</si>
  <si>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</si>
  <si>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</si>
  <si>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</si>
  <si>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</si>
  <si>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</si>
  <si>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</si>
  <si>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</si>
  <si>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</si>
  <si>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</si>
  <si>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</si>
  <si>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</si>
  <si>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</si>
  <si>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</si>
  <si>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</si>
  <si>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</si>
  <si>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</si>
  <si>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</si>
  <si>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</si>
  <si>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</si>
  <si>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</si>
  <si>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</si>
  <si>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</si>
  <si>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</si>
  <si>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</si>
  <si>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</si>
  <si>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</si>
  <si>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</si>
  <si>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</si>
  <si>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</si>
  <si>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</si>
  <si>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</si>
  <si>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</si>
  <si>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</si>
  <si>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</si>
  <si>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</si>
  <si>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</si>
  <si>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</si>
  <si>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</si>
  <si>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</si>
  <si>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</si>
  <si>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</si>
  <si>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</si>
  <si>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</si>
  <si>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</si>
  <si>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</si>
  <si>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</si>
  <si>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</si>
  <si>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</si>
  <si>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</si>
  <si>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</si>
  <si>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</si>
  <si>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</si>
  <si>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</si>
  <si>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</si>
  <si>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</si>
  <si>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</si>
  <si>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</si>
  <si>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</si>
  <si>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</si>
  <si>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</si>
  <si>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</si>
  <si>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</si>
  <si>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</si>
  <si>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</si>
  <si>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</si>
  <si>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</si>
  <si>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</si>
  <si>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</si>
  <si>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</si>
  <si>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</si>
  <si>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</si>
  <si>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</si>
  <si>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</si>
  <si>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</si>
  <si>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</si>
  <si>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</si>
  <si>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</si>
  <si>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</si>
  <si>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</si>
  <si>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</si>
  <si>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</si>
  <si>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</si>
  <si>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</si>
  <si>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</si>
  <si>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</si>
  <si>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</si>
  <si>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</si>
  <si>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</si>
  <si>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</si>
  <si>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</si>
  <si>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</si>
  <si>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</si>
  <si>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</si>
  <si>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</si>
  <si>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</si>
  <si>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</si>
  <si>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</si>
  <si>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</si>
  <si>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</si>
  <si>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</si>
  <si>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</si>
  <si>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</si>
  <si>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</si>
  <si>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</si>
  <si>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</si>
  <si>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</si>
  <si>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</si>
  <si>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</si>
  <si>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</si>
  <si>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</si>
  <si>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</si>
  <si>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</si>
  <si>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</si>
  <si>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</si>
  <si>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</si>
  <si>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</si>
  <si>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</si>
  <si>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</si>
  <si>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</si>
  <si>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</si>
  <si>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</si>
  <si>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</si>
  <si>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</si>
  <si>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</si>
  <si>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</si>
  <si>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</si>
  <si>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</si>
  <si>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</si>
  <si>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</si>
  <si>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</si>
  <si>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</si>
  <si>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</si>
  <si>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</si>
  <si>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</si>
  <si>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</si>
  <si>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</si>
  <si>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</si>
  <si>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</si>
  <si>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</si>
  <si>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</si>
  <si>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</si>
  <si>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</si>
  <si>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</si>
  <si>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</si>
  <si>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</si>
  <si>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</si>
  <si>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</si>
  <si>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</si>
  <si>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</si>
  <si>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</si>
  <si>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</si>
  <si>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</si>
  <si>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</si>
  <si>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</si>
  <si>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</si>
  <si>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</si>
  <si>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</si>
  <si>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</si>
  <si>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</si>
  <si>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</si>
  <si>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</si>
  <si>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</si>
  <si>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</si>
  <si>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</si>
  <si>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</si>
  <si>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</si>
  <si>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</si>
  <si>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</si>
  <si>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</si>
  <si>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</si>
  <si>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</si>
  <si>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</si>
  <si>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</si>
  <si>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</si>
  <si>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</si>
  <si>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</si>
  <si>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</si>
  <si>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</si>
  <si>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</si>
  <si>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</si>
  <si>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</si>
  <si>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</si>
  <si>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</si>
  <si>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</si>
  <si>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</si>
  <si>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</si>
  <si>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</si>
  <si>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</si>
  <si>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</si>
  <si>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</si>
  <si>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</si>
  <si>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</si>
  <si>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</si>
  <si>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</si>
  <si>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</si>
  <si>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</si>
  <si>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</si>
  <si>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</si>
  <si>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</si>
  <si>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</si>
  <si>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</si>
  <si>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</si>
  <si>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</si>
  <si>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</si>
  <si>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</si>
  <si>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</si>
  <si>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</si>
  <si>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</si>
  <si>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</si>
  <si>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</si>
  <si>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</si>
  <si>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</si>
  <si>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</si>
  <si>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</si>
  <si>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</si>
  <si>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</si>
  <si>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</si>
  <si>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</si>
  <si>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</si>
  <si>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</si>
  <si>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</si>
  <si>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</si>
  <si>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</si>
  <si>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</si>
  <si>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</si>
  <si>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</si>
  <si>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</si>
  <si>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</si>
  <si>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</si>
  <si>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</si>
  <si>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</si>
  <si>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</si>
  <si>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</si>
  <si>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</si>
  <si>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</si>
  <si>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</si>
  <si>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</si>
  <si>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</si>
  <si>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</si>
  <si>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</si>
  <si>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</si>
  <si>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</si>
  <si>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</si>
  <si>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</si>
  <si>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</si>
  <si>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</si>
  <si>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</si>
  <si>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</si>
  <si>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</si>
  <si>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</si>
  <si>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</si>
  <si>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</si>
  <si>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</si>
  <si>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</si>
  <si>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</si>
  <si>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</si>
  <si>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</si>
  <si>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</si>
  <si>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</si>
  <si>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</si>
  <si>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</si>
  <si>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</si>
  <si>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</si>
  <si>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</si>
  <si>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</si>
  <si>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</si>
  <si>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</si>
  <si>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</si>
  <si>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</si>
  <si>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</si>
  <si>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</si>
  <si>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</si>
  <si>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</si>
  <si>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</si>
  <si>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</si>
  <si>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</si>
  <si>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</si>
  <si>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</si>
  <si>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</si>
  <si>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</si>
  <si>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</si>
  <si>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</si>
  <si>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</si>
  <si>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</si>
  <si>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</si>
  <si>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</si>
  <si>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</si>
  <si>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</si>
  <si>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</si>
  <si>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</si>
  <si>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</si>
  <si>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</si>
  <si>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</si>
  <si>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</si>
  <si>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</si>
  <si>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</si>
  <si>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</si>
  <si>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</si>
  <si>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</si>
  <si>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</si>
  <si>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</si>
  <si>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</si>
  <si>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</si>
  <si>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</si>
  <si>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</si>
  <si>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</si>
  <si>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</si>
  <si>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</si>
  <si>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</si>
  <si>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</si>
  <si>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</si>
  <si>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</si>
  <si>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</si>
  <si>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</si>
  <si>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</si>
  <si>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</si>
  <si>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</si>
  <si>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</si>
  <si>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</si>
  <si>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</si>
  <si>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</si>
  <si>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</si>
  <si>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</si>
  <si>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</si>
  <si>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</si>
  <si>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</si>
  <si>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</si>
  <si>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</si>
  <si>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</si>
  <si>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</si>
  <si>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</si>
  <si>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</si>
  <si>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</si>
  <si>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</si>
  <si>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</si>
  <si>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</si>
  <si>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</si>
  <si>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</si>
  <si>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</si>
  <si>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</si>
  <si>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</si>
  <si>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</si>
  <si>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</si>
  <si>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</si>
  <si>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</si>
  <si>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</si>
  <si>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</si>
  <si>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</si>
  <si>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</si>
  <si>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</si>
  <si>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</si>
  <si>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</si>
  <si>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</si>
  <si>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</si>
  <si>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</si>
  <si>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</si>
  <si>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</si>
  <si>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</si>
  <si>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</si>
  <si>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</si>
  <si>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</si>
  <si>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</si>
  <si>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</si>
  <si>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</si>
  <si>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</si>
  <si>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</si>
  <si>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</si>
  <si>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</si>
  <si>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</si>
  <si>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</si>
  <si>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</si>
  <si>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</si>
  <si>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</si>
  <si>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</si>
  <si>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</si>
  <si>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</si>
  <si>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</si>
  <si>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</si>
  <si>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</si>
  <si>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</si>
  <si>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</si>
  <si>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</si>
  <si>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</si>
  <si>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</si>
  <si>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</si>
  <si>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</si>
  <si>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</si>
  <si>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</si>
  <si>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</si>
  <si>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</si>
  <si>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</si>
  <si>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</si>
  <si>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</si>
  <si>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</si>
  <si>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</si>
  <si>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</si>
  <si>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</si>
  <si>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</si>
  <si>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</si>
  <si>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</si>
  <si>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</si>
  <si>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</si>
  <si>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</si>
  <si>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</si>
  <si>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</si>
  <si>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</si>
  <si>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</si>
  <si>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</si>
  <si>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</si>
  <si>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</si>
  <si>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</si>
  <si>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</si>
  <si>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</si>
  <si>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</si>
  <si>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</si>
  <si>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</si>
  <si>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</si>
  <si>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</si>
  <si>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</si>
  <si>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</si>
  <si>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</si>
  <si>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</si>
  <si>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</si>
  <si>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</si>
  <si>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</si>
  <si>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</si>
  <si>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</si>
  <si>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</si>
  <si>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</si>
  <si>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</si>
  <si>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</si>
  <si>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</si>
  <si>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</si>
  <si>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</si>
  <si>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</si>
  <si>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</si>
  <si>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</si>
  <si>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</si>
  <si>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</si>
  <si>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</si>
  <si>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</si>
  <si>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</si>
  <si>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</si>
  <si>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</si>
  <si>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</si>
  <si>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</si>
  <si>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</si>
  <si>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</si>
  <si>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</si>
  <si>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</si>
  <si>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</si>
  <si>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</si>
  <si>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</si>
  <si>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</si>
  <si>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</si>
  <si>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</si>
  <si>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</si>
  <si>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</si>
  <si>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</si>
  <si>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</si>
  <si>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</si>
  <si>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</si>
  <si>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</si>
  <si>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</si>
  <si>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</si>
  <si>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</si>
  <si>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</si>
  <si>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</si>
  <si>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</si>
  <si>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</si>
  <si>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</si>
  <si>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</si>
  <si>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</si>
  <si>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</si>
  <si>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</si>
  <si>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</si>
  <si>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</si>
  <si>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</si>
  <si>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</si>
  <si>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</si>
  <si>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</si>
  <si>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</si>
  <si>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</si>
  <si>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</si>
  <si>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</si>
  <si>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</si>
  <si>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</si>
  <si>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</si>
  <si>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</si>
  <si>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</si>
  <si>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</si>
  <si>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</si>
  <si>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</si>
  <si>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</si>
  <si>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</si>
  <si>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</si>
  <si>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</si>
  <si>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</si>
  <si>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</si>
  <si>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</si>
  <si>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</si>
  <si>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</si>
  <si>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</si>
  <si>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</si>
  <si>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</si>
  <si>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</si>
  <si>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</si>
  <si>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</si>
  <si>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</si>
  <si>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</si>
  <si>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</si>
  <si>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</si>
  <si>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</si>
  <si>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</si>
  <si>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</si>
  <si>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</si>
  <si>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</si>
  <si>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</si>
  <si>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</si>
  <si>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</si>
  <si>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</si>
  <si>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</si>
  <si>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</si>
  <si>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</si>
  <si>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</si>
  <si>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</si>
  <si>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</si>
  <si>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</si>
  <si>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</si>
  <si>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</si>
  <si>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</si>
  <si>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</si>
  <si>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</si>
  <si>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</si>
  <si>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</si>
  <si>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</si>
  <si>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</si>
  <si>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</si>
  <si>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</si>
  <si>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</si>
  <si>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</si>
  <si>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</si>
  <si>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</si>
  <si>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</si>
  <si>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</si>
  <si>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</si>
  <si>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</si>
  <si>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</si>
  <si>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</si>
  <si>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</si>
  <si>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</si>
  <si>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</si>
  <si>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</si>
  <si>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</si>
  <si>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</si>
  <si>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</si>
  <si>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</si>
  <si>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</si>
  <si>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</si>
  <si>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</si>
  <si>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</si>
  <si>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</si>
  <si>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</si>
  <si>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</si>
  <si>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</si>
  <si>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</si>
  <si>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</si>
  <si>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</si>
  <si>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</si>
  <si>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</si>
  <si>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</si>
  <si>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</si>
  <si>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</si>
  <si>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</si>
  <si>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</si>
  <si>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</si>
  <si>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</si>
  <si>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</si>
  <si>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</si>
  <si>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</si>
  <si>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</si>
  <si>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</si>
  <si>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</si>
  <si>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</si>
  <si>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</si>
  <si>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</si>
  <si>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</si>
  <si>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</si>
  <si>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</si>
  <si>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</si>
  <si>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</si>
  <si>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</si>
  <si>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</si>
  <si>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</si>
  <si>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</si>
  <si>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</si>
  <si>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</si>
  <si>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</si>
  <si>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</si>
  <si>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</si>
  <si>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</si>
  <si>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</si>
  <si>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</si>
  <si>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</si>
  <si>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</si>
  <si>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</si>
  <si>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</si>
  <si>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</si>
  <si>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</si>
  <si>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</si>
  <si>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</si>
  <si>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</si>
  <si>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</si>
  <si>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</si>
  <si>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</si>
  <si>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</si>
  <si>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</si>
  <si>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</si>
  <si>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</si>
  <si>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</si>
  <si>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</si>
  <si>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</si>
  <si>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</si>
  <si>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</si>
  <si>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</si>
  <si>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</si>
  <si>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</si>
  <si>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</si>
  <si>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</si>
  <si>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</si>
  <si>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</si>
  <si>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</si>
  <si>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</si>
  <si>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</si>
  <si>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</si>
  <si>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</si>
  <si>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</si>
  <si>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</si>
  <si>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</si>
  <si>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</si>
  <si>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</si>
  <si>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</si>
  <si>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</si>
  <si>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</si>
  <si>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</si>
  <si>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</si>
  <si>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</si>
  <si>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</si>
  <si>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</si>
  <si>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</si>
  <si>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</si>
  <si>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</si>
  <si>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</si>
  <si>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</si>
  <si>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</si>
  <si>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</si>
  <si>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</si>
  <si>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</si>
  <si>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</si>
  <si>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</si>
  <si>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</si>
  <si>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</si>
  <si>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</si>
  <si>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</si>
  <si>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</si>
  <si>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</si>
  <si>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</si>
  <si>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</si>
  <si>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</si>
  <si>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</si>
  <si>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</si>
  <si>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</si>
  <si>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</si>
  <si>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</si>
  <si>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</si>
  <si>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</si>
  <si>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</si>
  <si>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</si>
  <si>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</si>
  <si>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</si>
  <si>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</si>
  <si>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</si>
  <si>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</si>
  <si>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</si>
  <si>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</si>
  <si>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</si>
  <si>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</si>
  <si>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</si>
  <si>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</si>
  <si>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</si>
  <si>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</si>
  <si>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</si>
  <si>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</si>
  <si>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</si>
  <si>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</si>
  <si>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</si>
  <si>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</si>
  <si>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</si>
  <si>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</si>
  <si>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</si>
  <si>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</si>
  <si>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</si>
  <si>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</si>
  <si>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</si>
  <si>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</si>
  <si>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</si>
  <si>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</si>
  <si>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</si>
  <si>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</si>
  <si>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</si>
  <si>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</si>
  <si>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</si>
  <si>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</si>
  <si>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</si>
  <si>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</si>
  <si>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</si>
  <si>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</si>
  <si>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</si>
  <si>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</si>
  <si>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</si>
  <si>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</si>
  <si>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</si>
  <si>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</si>
  <si>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</si>
  <si>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</si>
  <si>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</si>
  <si>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</si>
  <si>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</si>
  <si>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</si>
  <si>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</si>
  <si>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</si>
  <si>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</si>
  <si>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</si>
  <si>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</si>
  <si>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</si>
  <si>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</si>
  <si>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</si>
  <si>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</si>
  <si>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</si>
  <si>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</si>
  <si>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</si>
  <si>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</si>
  <si>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</si>
  <si>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</si>
  <si>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</si>
  <si>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</si>
  <si>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</si>
  <si>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</si>
  <si>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</si>
  <si>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</si>
  <si>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</si>
  <si>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</si>
  <si>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</si>
  <si>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</si>
  <si>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</si>
  <si>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</si>
  <si>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</si>
  <si>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</si>
  <si>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</si>
  <si>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</si>
  <si>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</si>
  <si>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</si>
  <si>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</si>
  <si>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</si>
  <si>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</si>
  <si>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</si>
  <si>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</si>
  <si>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</si>
  <si>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</si>
  <si>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</si>
  <si>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</si>
  <si>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</si>
  <si>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</si>
  <si>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</si>
  <si>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</si>
  <si>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</si>
  <si>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</si>
  <si>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</si>
  <si>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</si>
  <si>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</si>
  <si>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</si>
  <si>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</si>
  <si>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</si>
  <si>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</si>
  <si>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</si>
  <si>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</si>
  <si>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</si>
  <si>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</si>
  <si>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</si>
  <si>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</si>
  <si>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</si>
  <si>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</si>
  <si>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</si>
  <si>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</si>
  <si>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</si>
  <si>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</si>
  <si>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</si>
  <si>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</si>
  <si>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</si>
  <si>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</si>
  <si>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</si>
  <si>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</si>
  <si>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</si>
  <si>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</si>
  <si>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</si>
  <si>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</si>
  <si>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</si>
  <si>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</si>
  <si>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</si>
  <si>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</si>
  <si>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</si>
  <si>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</si>
  <si>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</si>
  <si>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</si>
  <si>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</si>
  <si>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</si>
  <si>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</si>
  <si>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</si>
  <si>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</si>
  <si>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</si>
  <si>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</si>
  <si>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</si>
  <si>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</si>
  <si>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</si>
  <si>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</si>
  <si>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</si>
  <si>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</si>
  <si>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</si>
  <si>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</si>
  <si>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</si>
  <si>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</si>
  <si>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</si>
  <si>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</si>
  <si>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</si>
  <si>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</si>
  <si>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</si>
  <si>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</si>
  <si>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</si>
  <si>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</si>
  <si>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</si>
  <si>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</si>
  <si>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</si>
  <si>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</si>
  <si>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</si>
  <si>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</si>
  <si>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</si>
  <si>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</si>
  <si>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</si>
  <si>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</si>
  <si>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</si>
  <si>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</si>
  <si>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</si>
  <si>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</si>
  <si>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</si>
  <si>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</si>
  <si>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</si>
  <si>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</si>
  <si>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</si>
  <si>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</si>
  <si>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</si>
  <si>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</si>
  <si>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</si>
  <si>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</si>
  <si>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</si>
  <si>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</si>
  <si>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</si>
  <si>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</si>
  <si>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</si>
  <si>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</si>
  <si>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</si>
  <si>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</si>
  <si>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</si>
  <si>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</si>
  <si>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</si>
  <si>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</si>
  <si>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</si>
  <si>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</si>
  <si>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</si>
  <si>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</si>
  <si>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</si>
  <si>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</si>
  <si>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</si>
  <si>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</si>
  <si>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</si>
  <si>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</si>
  <si>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</si>
  <si>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</si>
  <si>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</si>
  <si>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</si>
  <si>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</si>
  <si>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</si>
  <si>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</si>
  <si>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</si>
  <si>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</si>
  <si>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</si>
  <si>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</si>
  <si>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</si>
  <si>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</si>
  <si>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</si>
  <si>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</si>
  <si>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</si>
  <si>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</si>
  <si>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</si>
  <si>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</si>
  <si>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</si>
  <si>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</si>
  <si>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</si>
  <si>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</si>
  <si>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</si>
  <si>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</si>
  <si>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</si>
  <si>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</si>
  <si>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</si>
  <si>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</si>
  <si>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</si>
  <si>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</si>
  <si>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</si>
  <si>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</si>
  <si>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</si>
  <si>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</si>
  <si>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</si>
  <si>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</si>
  <si>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</si>
  <si>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</si>
  <si>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</si>
  <si>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</si>
  <si>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</si>
  <si>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</si>
  <si>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</si>
  <si>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</si>
  <si>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</si>
  <si>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</si>
  <si>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</si>
  <si>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</si>
  <si>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</si>
  <si>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</si>
  <si>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</si>
  <si>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</si>
  <si>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</si>
  <si>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</si>
  <si>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</si>
  <si>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</si>
  <si>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</si>
  <si>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</si>
  <si>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</si>
  <si>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</si>
  <si>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</si>
  <si>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</si>
  <si>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</si>
  <si>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</si>
  <si>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</si>
  <si>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</si>
  <si>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</si>
  <si>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</si>
  <si>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</si>
  <si>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</si>
  <si>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</si>
  <si>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</si>
  <si>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</si>
  <si>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</si>
  <si>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</si>
  <si>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</si>
  <si>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</si>
  <si>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</si>
  <si>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</si>
  <si>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</si>
  <si>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</si>
  <si>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</si>
  <si>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</si>
  <si>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</si>
  <si>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</si>
  <si>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</si>
  <si>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</si>
  <si>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</si>
  <si>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</si>
  <si>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</si>
  <si>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</si>
  <si>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</si>
  <si>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</si>
  <si>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</si>
  <si>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</si>
  <si>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</si>
  <si>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</si>
  <si>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</si>
  <si>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</si>
  <si>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</si>
  <si>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</si>
  <si>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</si>
  <si>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</si>
  <si>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</si>
  <si>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</si>
  <si>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</si>
  <si>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</si>
  <si>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</si>
  <si>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</si>
  <si>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</si>
  <si>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</si>
  <si>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</si>
  <si>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</si>
  <si>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</si>
  <si>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</si>
  <si>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</si>
  <si>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</si>
  <si>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</si>
  <si>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</si>
  <si>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</si>
  <si>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</si>
  <si>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</si>
  <si>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</si>
  <si>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</si>
  <si>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</si>
  <si>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</si>
  <si>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</si>
  <si>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</si>
  <si>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</si>
  <si>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</si>
  <si>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</si>
  <si>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</si>
  <si>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</si>
  <si>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</si>
  <si>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</si>
  <si>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</si>
  <si>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</si>
  <si>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</si>
  <si>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</si>
  <si>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</si>
  <si>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</si>
  <si>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</si>
  <si>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</si>
  <si>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</si>
  <si>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</si>
  <si>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</si>
  <si>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</si>
  <si>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</si>
  <si>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</si>
  <si>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</si>
  <si>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</si>
  <si>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</si>
  <si>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</si>
  <si>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</si>
  <si>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</si>
  <si>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</si>
  <si>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</si>
  <si>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</si>
  <si>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</si>
  <si>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</si>
  <si>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</si>
  <si>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</si>
  <si>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</si>
  <si>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</si>
  <si>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</si>
  <si>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</si>
  <si>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</si>
  <si>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</si>
  <si>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</si>
  <si>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</si>
  <si>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</si>
  <si>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</si>
  <si>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</si>
  <si>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</si>
  <si>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</si>
  <si>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</si>
  <si>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</si>
  <si>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</si>
  <si>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</si>
  <si>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</si>
  <si>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</si>
  <si>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</si>
  <si>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</si>
  <si>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</si>
  <si>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</si>
  <si>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</si>
  <si>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</si>
  <si>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</si>
  <si>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</si>
  <si>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</si>
  <si>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</si>
  <si>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</si>
  <si>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</si>
  <si>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</si>
  <si>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</si>
  <si>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</si>
  <si>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</si>
  <si>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</si>
  <si>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</si>
  <si>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</si>
  <si>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</si>
  <si>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</si>
  <si>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</si>
  <si>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</si>
  <si>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</si>
  <si>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</si>
  <si>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</si>
  <si>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</si>
  <si>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</si>
  <si>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</si>
  <si>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</si>
  <si>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</si>
  <si>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</si>
  <si>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</si>
  <si>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</si>
  <si>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</si>
  <si>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</si>
  <si>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</si>
  <si>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</si>
  <si>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</si>
  <si>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</si>
  <si>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</si>
  <si>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</si>
  <si>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</si>
  <si>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</si>
  <si>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</si>
  <si>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</si>
  <si>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</si>
  <si>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</si>
  <si>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</si>
  <si>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</si>
  <si>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</si>
  <si>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</si>
  <si>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</si>
  <si>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</si>
  <si>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</si>
  <si>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</si>
  <si>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</si>
  <si>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</si>
  <si>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</si>
  <si>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</si>
  <si>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</si>
  <si>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</si>
  <si>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</si>
  <si>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</si>
  <si>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</si>
  <si>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</si>
  <si>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</si>
  <si>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</si>
  <si>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</si>
  <si>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</si>
  <si>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</si>
  <si>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</si>
  <si>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</si>
  <si>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</si>
  <si>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</si>
  <si>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</si>
  <si>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</si>
  <si>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</si>
  <si>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</si>
  <si>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</si>
  <si>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</si>
  <si>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</si>
  <si>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</si>
  <si>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</si>
  <si>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</si>
  <si>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</si>
  <si>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</si>
  <si>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</si>
  <si>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</si>
  <si>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</si>
  <si>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</si>
  <si>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</si>
  <si>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</si>
  <si>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</si>
  <si>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</si>
  <si>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</si>
  <si>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</si>
  <si>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</si>
  <si>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</si>
  <si>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</si>
  <si>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</si>
  <si>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</si>
  <si>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</si>
  <si>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</si>
  <si>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</si>
  <si>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</si>
  <si>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</si>
  <si>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</si>
  <si>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</si>
  <si>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</si>
  <si>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</si>
  <si>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</si>
  <si>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</si>
  <si>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</si>
  <si>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</si>
  <si>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</si>
  <si>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</si>
  <si>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</si>
  <si>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</si>
  <si>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</si>
  <si>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</si>
  <si>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</si>
  <si>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</si>
  <si>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</si>
  <si>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</si>
  <si>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</si>
  <si>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</si>
  <si>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</si>
  <si>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</si>
  <si>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</si>
  <si>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</si>
  <si>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</si>
  <si>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</si>
  <si>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</si>
  <si>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</si>
  <si>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</si>
  <si>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</si>
  <si>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</si>
  <si>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</si>
  <si>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</si>
  <si>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</si>
  <si>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</si>
  <si>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</si>
  <si>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</si>
  <si>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</si>
  <si>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</si>
  <si>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</si>
  <si>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</si>
  <si>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</si>
  <si>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</si>
  <si>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</si>
  <si>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</si>
  <si>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</si>
  <si>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</si>
  <si>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</si>
  <si>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</si>
  <si>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</si>
  <si>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</si>
  <si>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</si>
  <si>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</si>
  <si>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</si>
  <si>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</si>
  <si>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</si>
  <si>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</si>
  <si>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</si>
  <si>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</si>
  <si>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</si>
  <si>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</si>
  <si>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</si>
  <si>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</si>
  <si>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</si>
  <si>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</si>
  <si>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</si>
  <si>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</si>
  <si>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</si>
  <si>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</si>
  <si>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</si>
  <si>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</si>
  <si>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</si>
  <si>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</si>
  <si>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</si>
  <si>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</si>
  <si>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</si>
  <si>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</si>
  <si>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</si>
  <si>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</si>
  <si>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</si>
  <si>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</si>
  <si>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</si>
  <si>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</si>
  <si>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</si>
  <si>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</si>
  <si>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</si>
  <si>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</si>
  <si>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</si>
  <si>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</si>
  <si>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</si>
  <si>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</si>
  <si>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</si>
  <si>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</si>
  <si>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</si>
  <si>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</si>
  <si>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</si>
  <si>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</si>
  <si>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</si>
  <si>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</si>
  <si>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</si>
  <si>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</si>
  <si>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</si>
  <si>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</si>
  <si>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</si>
  <si>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</si>
  <si>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</si>
  <si>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</si>
  <si>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</si>
  <si>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</si>
  <si>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</si>
  <si>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</si>
  <si>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</si>
  <si>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</si>
  <si>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</si>
  <si>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</si>
  <si>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</si>
  <si>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</si>
  <si>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</si>
  <si>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</si>
  <si>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</si>
  <si>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</si>
  <si>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</si>
  <si>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</si>
  <si>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</si>
  <si>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</si>
  <si>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</si>
  <si>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</si>
  <si>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</si>
  <si>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</si>
  <si>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</si>
  <si>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</si>
  <si>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</si>
  <si>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</si>
  <si>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</si>
  <si>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</si>
  <si>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</si>
  <si>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</si>
  <si>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</si>
  <si>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</si>
  <si>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</si>
  <si>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</si>
  <si>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</si>
  <si>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</si>
  <si>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</si>
  <si>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</si>
  <si>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</si>
  <si>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</si>
  <si>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</si>
  <si>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</si>
  <si>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</si>
  <si>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</si>
  <si>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</si>
  <si>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</si>
  <si>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</si>
  <si>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</si>
  <si>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</si>
  <si>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</si>
  <si>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</si>
  <si>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</si>
  <si>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</si>
  <si>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</si>
  <si>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</si>
  <si>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</si>
  <si>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</si>
  <si>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</si>
  <si>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</si>
  <si>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</si>
  <si>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</si>
  <si>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</si>
  <si>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</si>
  <si>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</si>
  <si>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</si>
  <si>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</si>
  <si>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</si>
  <si>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</si>
  <si>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</si>
  <si>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</si>
  <si>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</si>
  <si>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</si>
  <si>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</si>
  <si>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</si>
  <si>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</si>
  <si>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</si>
  <si>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</si>
  <si>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</si>
  <si>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</si>
  <si>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</si>
  <si>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</si>
  <si>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</si>
  <si>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</si>
  <si>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</si>
  <si>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</si>
  <si>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</si>
  <si>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</si>
  <si>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</si>
  <si>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</si>
  <si>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</si>
  <si>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</si>
  <si>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</si>
  <si>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</si>
  <si>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</si>
  <si>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</si>
  <si>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</si>
  <si>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</si>
  <si>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</si>
  <si>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</si>
  <si>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</si>
  <si>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</si>
  <si>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</si>
  <si>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</si>
  <si>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</si>
  <si>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</si>
  <si>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</si>
  <si>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</si>
  <si>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</si>
  <si>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</si>
  <si>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</si>
  <si>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</si>
  <si>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</si>
  <si>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</si>
  <si>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</si>
  <si>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</si>
  <si>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</si>
  <si>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</si>
  <si>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</si>
  <si>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</si>
  <si>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</si>
  <si>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</si>
  <si>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</si>
  <si>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</si>
  <si>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</si>
  <si>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</si>
  <si>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</si>
  <si>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</si>
  <si>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</si>
  <si>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</si>
  <si>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</si>
  <si>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</si>
  <si>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</si>
  <si>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</si>
  <si>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</si>
  <si>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</si>
  <si>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</si>
  <si>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</si>
  <si>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</si>
  <si>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</si>
  <si>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</si>
  <si>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</si>
  <si>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</si>
  <si>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</si>
  <si>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</si>
  <si>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</si>
  <si>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</si>
  <si>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</si>
  <si>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</si>
  <si>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</si>
  <si>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</si>
  <si>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</si>
  <si>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</si>
  <si>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</si>
  <si>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</si>
  <si>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</si>
  <si>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</si>
  <si>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</si>
  <si>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</si>
  <si>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</si>
  <si>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</si>
  <si>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</si>
  <si>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</si>
  <si>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</si>
  <si>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</si>
  <si>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</si>
  <si>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</si>
  <si>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</si>
  <si>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</si>
  <si>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</si>
  <si>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</si>
  <si>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</si>
  <si>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</si>
  <si>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</si>
  <si>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</si>
  <si>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</si>
  <si>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</si>
  <si>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</si>
  <si>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</si>
  <si>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</si>
  <si>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</si>
  <si>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</si>
  <si>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</si>
  <si>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</si>
  <si>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</si>
  <si>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</si>
  <si>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</si>
  <si>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</si>
  <si>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</si>
  <si>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</si>
  <si>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</si>
  <si>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</si>
  <si>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</si>
  <si>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</si>
  <si>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</si>
  <si>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</si>
  <si>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</si>
  <si>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</si>
  <si>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</si>
  <si>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</si>
  <si>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</si>
  <si>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</si>
  <si>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</si>
  <si>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</si>
  <si>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</si>
  <si>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</si>
  <si>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</si>
  <si>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</si>
  <si>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</si>
  <si>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</si>
  <si>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</si>
  <si>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</si>
  <si>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</si>
  <si>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</si>
  <si>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</si>
  <si>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</si>
  <si>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</si>
  <si>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</si>
  <si>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</si>
  <si>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</si>
  <si>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</si>
  <si>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</si>
  <si>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</si>
  <si>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</si>
  <si>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</si>
  <si>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</si>
  <si>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</si>
  <si>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</si>
  <si>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</si>
  <si>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</si>
  <si>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</si>
  <si>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</si>
  <si>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</si>
  <si>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</si>
  <si>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</si>
  <si>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</si>
  <si>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</si>
  <si>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</si>
  <si>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</si>
  <si>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</si>
  <si>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</si>
  <si>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</si>
  <si>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</si>
  <si>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</si>
  <si>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</si>
  <si>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</si>
  <si>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</si>
  <si>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</si>
  <si>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</si>
  <si>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</si>
  <si>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</si>
  <si>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</si>
  <si>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</si>
  <si>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</si>
  <si>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</si>
  <si>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</si>
  <si>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</si>
  <si>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</si>
  <si>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</si>
  <si>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</si>
  <si>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</si>
  <si>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</si>
  <si>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</si>
  <si>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</si>
  <si>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</si>
  <si>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</si>
  <si>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</si>
  <si>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</si>
  <si>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</si>
  <si>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</si>
  <si>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</si>
  <si>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</si>
  <si>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</si>
  <si>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</si>
  <si>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</si>
  <si>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</si>
  <si>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</si>
  <si>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</si>
  <si>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</si>
  <si>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</si>
  <si>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</si>
  <si>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</si>
  <si>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</si>
  <si>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</si>
  <si>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</si>
  <si>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</si>
  <si>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</si>
  <si>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</si>
  <si>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</si>
  <si>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</si>
  <si>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</si>
  <si>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</si>
  <si>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</si>
  <si>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</si>
  <si>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</si>
  <si>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</si>
  <si>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</si>
  <si>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</si>
  <si>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</si>
  <si>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</si>
  <si>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</si>
  <si>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</si>
  <si>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</si>
  <si>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</si>
  <si>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</si>
  <si>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</si>
  <si>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</si>
  <si>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</si>
  <si>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</si>
  <si>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</si>
  <si>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</si>
  <si>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</si>
  <si>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</si>
  <si>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</si>
  <si>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</si>
  <si>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</si>
  <si>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</si>
  <si>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</si>
  <si>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</si>
  <si>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</si>
  <si>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</si>
  <si>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</si>
  <si>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</si>
  <si>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</si>
  <si>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</si>
  <si>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</si>
  <si>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</si>
  <si>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</si>
  <si>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</si>
  <si>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</si>
  <si>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</si>
  <si>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</si>
  <si>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</si>
  <si>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</si>
  <si>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</si>
  <si>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</si>
  <si>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</si>
  <si>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</si>
  <si>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</si>
  <si>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</si>
  <si>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</si>
  <si>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</si>
  <si>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</si>
  <si>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</si>
  <si>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</si>
  <si>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</si>
  <si>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</si>
  <si>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</si>
  <si>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</si>
  <si>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</si>
  <si>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</si>
  <si>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</si>
  <si>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</si>
  <si>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</si>
  <si>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</si>
  <si>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</si>
  <si>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</si>
  <si>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</si>
  <si>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</si>
  <si>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</si>
  <si>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</si>
  <si>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</si>
  <si>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</si>
  <si>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</si>
  <si>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</si>
  <si>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</si>
  <si>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</si>
  <si>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</si>
  <si>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</si>
  <si>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</si>
  <si>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</si>
  <si>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</si>
  <si>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</si>
  <si>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</si>
  <si>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</si>
  <si>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</si>
  <si>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</si>
  <si>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</si>
  <si>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</si>
  <si>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</si>
  <si>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</si>
  <si>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</si>
  <si>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</si>
  <si>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</si>
  <si>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</si>
  <si>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</si>
  <si>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</si>
  <si>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</si>
  <si>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</si>
  <si>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</si>
  <si>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</si>
  <si>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</si>
  <si>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</si>
  <si>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</si>
  <si>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</si>
  <si>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</si>
  <si>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</si>
  <si>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</si>
  <si>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</si>
  <si>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</si>
  <si>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</si>
  <si>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</si>
  <si>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</si>
  <si>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</si>
  <si>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</si>
  <si>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</si>
  <si>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</si>
  <si>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</si>
  <si>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</si>
  <si>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</si>
  <si>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</si>
  <si>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</si>
  <si>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</si>
  <si>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</si>
  <si>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</si>
  <si>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</si>
  <si>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</si>
  <si>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</si>
  <si>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</si>
  <si>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</si>
  <si>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</si>
  <si>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</si>
  <si>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</si>
  <si>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</si>
  <si>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</si>
  <si>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</si>
  <si>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</si>
  <si>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</si>
  <si>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</si>
  <si>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</si>
  <si>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</si>
  <si>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</si>
  <si>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</si>
  <si>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</si>
  <si>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</si>
  <si>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</si>
  <si>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</si>
  <si>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</si>
  <si>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</si>
  <si>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</si>
  <si>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</si>
  <si>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</si>
  <si>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</si>
  <si>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</si>
  <si>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</si>
  <si>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</si>
  <si>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</si>
  <si>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</si>
  <si>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</si>
  <si>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</si>
  <si>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</si>
  <si>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</si>
  <si>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</si>
  <si>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</si>
  <si>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</si>
  <si>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</si>
  <si>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</si>
  <si>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</si>
  <si>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</si>
  <si>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</si>
  <si>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</si>
  <si>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</si>
  <si>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</si>
  <si>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</si>
  <si>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</si>
  <si>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</si>
  <si>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</si>
  <si>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</si>
  <si>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</si>
  <si>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</si>
  <si>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</si>
  <si>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</si>
  <si>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</si>
  <si>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</si>
  <si>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</si>
  <si>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</si>
  <si>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</si>
  <si>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</si>
  <si>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</si>
  <si>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</si>
  <si>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</si>
  <si>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</si>
  <si>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</si>
  <si>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</si>
  <si>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</si>
  <si>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</si>
  <si>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</si>
  <si>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</si>
  <si>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</si>
  <si>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</si>
  <si>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</si>
  <si>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</si>
  <si>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</si>
  <si>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</si>
  <si>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</si>
  <si>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</si>
  <si>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</si>
  <si>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</si>
  <si>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</si>
  <si>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</si>
  <si>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</si>
  <si>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</si>
  <si>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</si>
  <si>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</si>
  <si>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</si>
  <si>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</si>
  <si>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</si>
  <si>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</si>
  <si>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</si>
  <si>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</si>
  <si>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</si>
  <si>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</si>
  <si>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</si>
  <si>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</si>
  <si>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</si>
  <si>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</si>
  <si>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</si>
  <si>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</si>
  <si>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</si>
  <si>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</si>
  <si>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</si>
  <si>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</si>
  <si>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</si>
  <si>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</si>
  <si>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</si>
  <si>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</si>
  <si>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</si>
  <si>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</si>
  <si>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</si>
  <si>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</si>
  <si>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</si>
  <si>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</si>
  <si>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</si>
  <si>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</si>
  <si>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</si>
  <si>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</si>
  <si>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</si>
  <si>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</si>
  <si>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</si>
  <si>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</si>
  <si>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</si>
  <si>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</si>
  <si>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</si>
  <si>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</si>
  <si>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</si>
  <si>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</si>
  <si>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</si>
  <si>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</si>
  <si>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</si>
  <si>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</si>
  <si>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</si>
  <si>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</si>
  <si>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</si>
  <si>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</si>
  <si>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</si>
  <si>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</si>
  <si>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</si>
  <si>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</si>
  <si>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</si>
  <si>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</si>
  <si>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</si>
  <si>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</si>
  <si>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</si>
  <si>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</si>
  <si>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</si>
  <si>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</si>
  <si>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</si>
  <si>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</si>
  <si>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</si>
  <si>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</si>
  <si>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</si>
  <si>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</si>
  <si>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</si>
  <si>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</si>
  <si>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</si>
  <si>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</si>
  <si>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</si>
  <si>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</si>
  <si>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</si>
  <si>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</si>
  <si>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</si>
  <si>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</si>
  <si>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</si>
  <si>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</si>
  <si>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</si>
  <si>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</si>
  <si>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</si>
  <si>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</si>
  <si>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</si>
  <si>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</si>
  <si>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</si>
  <si>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</si>
  <si>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</si>
  <si>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</si>
  <si>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</si>
  <si>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</si>
  <si>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</si>
  <si>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</si>
  <si>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</si>
  <si>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</si>
  <si>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</si>
  <si>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</si>
  <si>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</si>
  <si>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</si>
  <si>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</si>
  <si>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</si>
  <si>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</si>
  <si>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</si>
  <si>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</si>
  <si>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</si>
  <si>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</si>
  <si>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</si>
  <si>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</si>
  <si>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</si>
  <si>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</si>
  <si>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</si>
  <si>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</si>
  <si>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</si>
  <si>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</si>
  <si>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</si>
  <si>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</si>
  <si>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</si>
  <si>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</si>
  <si>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</si>
  <si>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</si>
  <si>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</si>
  <si>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</si>
  <si>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</si>
  <si>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</si>
  <si>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</si>
  <si>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</si>
  <si>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</si>
  <si>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</si>
  <si>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</si>
  <si>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</si>
  <si>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</si>
  <si>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</si>
  <si>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</si>
  <si>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</si>
  <si>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</si>
  <si>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</si>
  <si>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</si>
  <si>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</si>
  <si>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</si>
  <si>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</si>
  <si>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</si>
  <si>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</si>
  <si>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</si>
  <si>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</si>
  <si>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</si>
  <si>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</si>
  <si>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</si>
  <si>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</si>
  <si>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</si>
  <si>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</si>
  <si>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</si>
  <si>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</si>
  <si>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</si>
  <si>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</si>
  <si>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</si>
  <si>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</si>
  <si>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</si>
  <si>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</si>
  <si>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</si>
  <si>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</si>
  <si>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</si>
  <si>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</si>
  <si>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</si>
  <si>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</si>
  <si>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</si>
  <si>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</si>
  <si>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</si>
  <si>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</si>
  <si>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</si>
  <si>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</si>
  <si>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</si>
  <si>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</si>
  <si>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</si>
  <si>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</si>
  <si>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</si>
  <si>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</si>
  <si>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</si>
  <si>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</si>
  <si>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</si>
  <si>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</si>
  <si>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</si>
  <si>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</si>
  <si>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</si>
  <si>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</si>
  <si>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</si>
  <si>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</si>
  <si>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</si>
  <si>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</si>
  <si>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</si>
  <si>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</si>
  <si>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</si>
  <si>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</si>
  <si>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</si>
  <si>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</si>
  <si>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</si>
  <si>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</si>
  <si>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</si>
  <si>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</si>
  <si>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</si>
  <si>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</si>
  <si>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</si>
  <si>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</si>
  <si>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</si>
  <si>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</si>
  <si>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</si>
  <si>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</si>
  <si>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</si>
  <si>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</si>
  <si>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</si>
  <si>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</si>
  <si>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</si>
  <si>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</si>
  <si>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</si>
  <si>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</si>
  <si>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</si>
  <si>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</si>
  <si>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</si>
  <si>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</si>
  <si>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</si>
  <si>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</si>
  <si>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</si>
  <si>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</si>
  <si>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</si>
  <si>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</si>
  <si>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</si>
  <si>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</si>
  <si>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</si>
  <si>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</si>
  <si>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</si>
  <si>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</si>
  <si>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</si>
  <si>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</si>
  <si>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</si>
  <si>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</si>
  <si>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</si>
  <si>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</si>
  <si>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</si>
  <si>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</si>
  <si>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</si>
  <si>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</si>
  <si>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</si>
  <si>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</si>
  <si>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</si>
  <si>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</si>
  <si>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</si>
  <si>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</si>
  <si>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</si>
  <si>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</si>
  <si>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</si>
  <si>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</si>
  <si>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</si>
  <si>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</si>
  <si>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</si>
  <si>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</si>
  <si>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</si>
  <si>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</si>
  <si>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</si>
  <si>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</si>
  <si>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</si>
  <si>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</si>
  <si>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</si>
  <si>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</si>
  <si>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</si>
  <si>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</si>
  <si>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</si>
  <si>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</si>
  <si>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</si>
  <si>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</si>
  <si>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</si>
  <si>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</si>
  <si>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</si>
  <si>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</si>
  <si>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</si>
  <si>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</si>
  <si>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</si>
  <si>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</si>
  <si>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</si>
  <si>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</si>
  <si>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</si>
  <si>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</si>
  <si>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</si>
  <si>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</si>
  <si>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</si>
  <si>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</si>
  <si>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</si>
  <si>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</si>
  <si>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</si>
  <si>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</si>
  <si>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</si>
  <si>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</si>
  <si>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</si>
  <si>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</si>
  <si>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</si>
  <si>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</si>
  <si>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</si>
  <si>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</si>
  <si>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</si>
  <si>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</si>
  <si>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</si>
  <si>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</si>
  <si>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</si>
  <si>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</si>
  <si>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</si>
  <si>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</si>
  <si>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</si>
  <si>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</si>
  <si>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</si>
  <si>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</si>
  <si>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</si>
  <si>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</si>
  <si>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</si>
  <si>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</si>
  <si>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</si>
  <si>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</si>
  <si>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</si>
  <si>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</si>
  <si>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</si>
  <si>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</si>
  <si>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</si>
  <si>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</si>
  <si>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</si>
  <si>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</si>
  <si>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</si>
  <si>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</si>
  <si>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</si>
  <si>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</si>
  <si>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</si>
  <si>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</si>
  <si>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</si>
  <si>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</si>
  <si>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</si>
  <si>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</si>
  <si>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</si>
  <si>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</si>
  <si>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</si>
  <si>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</si>
  <si>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</si>
  <si>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</si>
  <si>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</si>
  <si>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</si>
  <si>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</si>
  <si>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</si>
  <si>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</si>
  <si>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</si>
  <si>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</si>
  <si>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</si>
  <si>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</si>
  <si>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</si>
  <si>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</si>
  <si>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</si>
  <si>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</si>
  <si>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</si>
  <si>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</si>
  <si>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</si>
  <si>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</si>
  <si>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</si>
  <si>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</si>
  <si>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</si>
  <si>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</si>
  <si>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</si>
  <si>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</si>
  <si>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</si>
  <si>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</si>
  <si>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</si>
  <si>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</si>
  <si>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</si>
  <si>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</si>
  <si>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</si>
  <si>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</si>
  <si>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</si>
  <si>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</si>
  <si>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</si>
  <si>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</si>
  <si>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</si>
  <si>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</si>
  <si>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</si>
  <si>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</si>
  <si>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</si>
  <si>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</si>
  <si>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</si>
  <si>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</si>
  <si>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</si>
  <si>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</si>
  <si>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</si>
  <si>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</si>
  <si>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</si>
  <si>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</si>
  <si>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</si>
  <si>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</si>
  <si>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</si>
  <si>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</si>
  <si>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</si>
  <si>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</si>
  <si>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</si>
  <si>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</si>
  <si>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</si>
  <si>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</si>
  <si>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</si>
  <si>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</si>
  <si>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</si>
  <si>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</si>
  <si>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</si>
  <si>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</si>
  <si>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</si>
  <si>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</si>
  <si>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</si>
  <si>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</si>
  <si>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</si>
  <si>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</si>
  <si>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</si>
  <si>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</si>
  <si>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</si>
  <si>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</si>
  <si>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</si>
  <si>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</si>
  <si>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</si>
  <si>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</si>
  <si>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</si>
  <si>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</si>
  <si>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</si>
  <si>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</si>
  <si>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</si>
  <si>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</si>
  <si>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</si>
  <si>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</si>
  <si>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</si>
  <si>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</si>
  <si>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</si>
  <si>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</si>
  <si>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</si>
  <si>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</si>
  <si>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</si>
  <si>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</si>
  <si>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</si>
  <si>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</si>
  <si>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</si>
  <si>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</si>
  <si>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</si>
  <si>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</si>
  <si>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</si>
  <si>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</si>
  <si>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</si>
  <si>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</si>
  <si>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</si>
  <si>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</si>
  <si>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</si>
  <si>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</si>
  <si>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</si>
  <si>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</si>
  <si>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</si>
  <si>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</si>
  <si>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</si>
  <si>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</si>
  <si>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</si>
  <si>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</si>
  <si>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</si>
  <si>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</si>
  <si>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</si>
  <si>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</si>
  <si>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</si>
  <si>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</si>
  <si>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</si>
  <si>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</si>
  <si>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</si>
  <si>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</si>
  <si>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</si>
  <si>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</si>
  <si>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</si>
  <si>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</si>
  <si>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</si>
  <si>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</si>
  <si>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</si>
  <si>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</si>
  <si>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</si>
  <si>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</si>
  <si>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</si>
  <si>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</si>
  <si>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</si>
  <si>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</si>
  <si>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</si>
  <si>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</si>
  <si>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</si>
  <si>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</si>
  <si>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</si>
  <si>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</si>
  <si>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</si>
  <si>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</si>
  <si>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</si>
  <si>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</si>
  <si>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</si>
  <si>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</si>
  <si>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</si>
  <si>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</si>
  <si>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</si>
  <si>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</si>
  <si>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</si>
  <si>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</si>
  <si>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</si>
  <si>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</si>
  <si>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</si>
  <si>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</si>
  <si>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</si>
  <si>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</si>
  <si>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</si>
  <si>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</si>
  <si>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</si>
  <si>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</si>
  <si>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</si>
  <si>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</si>
  <si>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</si>
  <si>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</si>
  <si>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</si>
  <si>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</si>
  <si>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</si>
  <si>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</si>
  <si>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</si>
  <si>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</si>
  <si>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</si>
  <si>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</si>
  <si>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</si>
  <si>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</si>
  <si>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</si>
  <si>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</si>
  <si>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</si>
  <si>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</si>
  <si>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</si>
  <si>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</si>
  <si>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</si>
  <si>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</si>
  <si>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</si>
  <si>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</si>
  <si>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</si>
  <si>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</si>
  <si>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</si>
  <si>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</si>
  <si>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</si>
  <si>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</si>
  <si>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</si>
  <si>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</si>
  <si>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</si>
  <si>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</si>
  <si>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</si>
  <si>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</si>
  <si>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</si>
  <si>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</si>
  <si>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</si>
  <si>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</si>
  <si>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</si>
  <si>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</si>
  <si>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</si>
  <si>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</si>
  <si>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</si>
  <si>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</si>
  <si>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</si>
  <si>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</si>
  <si>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</si>
  <si>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</si>
  <si>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</si>
  <si>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</si>
  <si>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</si>
  <si>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</si>
  <si>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</si>
  <si>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</si>
  <si>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</si>
  <si>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</si>
  <si>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</si>
  <si>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</si>
  <si>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</si>
  <si>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</si>
  <si>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</si>
  <si>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</si>
  <si>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</si>
  <si>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</si>
  <si>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</si>
  <si>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</si>
  <si>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</si>
  <si>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</si>
  <si>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</si>
  <si>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</si>
  <si>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</si>
  <si>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</si>
  <si>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</si>
  <si>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</si>
  <si>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</si>
  <si>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</si>
  <si>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</si>
  <si>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</si>
  <si>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</si>
  <si>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</si>
  <si>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</si>
  <si>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</si>
  <si>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</si>
  <si>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</si>
  <si>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</si>
  <si>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</si>
  <si>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</si>
  <si>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</si>
  <si>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</si>
  <si>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</si>
  <si>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</si>
  <si>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</si>
  <si>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</si>
  <si>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</si>
  <si>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</si>
  <si>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</si>
  <si>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</si>
  <si>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</si>
  <si>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</si>
  <si>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</si>
  <si>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</si>
  <si>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</si>
  <si>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</si>
  <si>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</si>
  <si>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</si>
  <si>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</si>
  <si>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</si>
  <si>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</si>
  <si>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</si>
  <si>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</si>
  <si>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</si>
  <si>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</si>
  <si>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</si>
  <si>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</si>
  <si>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</si>
  <si>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</si>
  <si>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</si>
  <si>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</si>
  <si>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</si>
  <si>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</si>
  <si>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</si>
  <si>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</si>
  <si>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</si>
  <si>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</si>
  <si>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</si>
  <si>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</si>
  <si>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</si>
  <si>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</si>
  <si>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</si>
  <si>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</si>
  <si>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</si>
  <si>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</si>
  <si>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</si>
  <si>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</si>
  <si>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</si>
  <si>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</si>
  <si>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</si>
  <si>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</si>
  <si>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</si>
  <si>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</si>
  <si>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</si>
  <si>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</si>
  <si>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</si>
  <si>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</si>
  <si>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</si>
  <si>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</si>
  <si>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</si>
  <si>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</si>
  <si>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</si>
  <si>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</si>
  <si>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</si>
  <si>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</si>
  <si>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</si>
  <si>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</si>
  <si>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</si>
  <si>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</si>
  <si>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</si>
  <si>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</si>
  <si>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</si>
  <si>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</si>
  <si>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</si>
  <si>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</si>
  <si>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</si>
  <si>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</si>
  <si>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</si>
  <si>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</si>
  <si>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</si>
  <si>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</si>
  <si>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</si>
  <si>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</si>
  <si>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</si>
  <si>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</si>
  <si>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</si>
  <si>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</si>
  <si>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</si>
  <si>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</si>
  <si>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</si>
  <si>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</si>
  <si>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</si>
  <si>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</si>
  <si>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</si>
  <si>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</si>
  <si>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</si>
  <si>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</si>
  <si>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</si>
  <si>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</si>
  <si>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</si>
  <si>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</si>
  <si>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</si>
  <si>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</si>
  <si>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</si>
  <si>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</si>
  <si>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</si>
  <si>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</si>
  <si>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</si>
  <si>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</si>
  <si>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</si>
  <si>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</si>
  <si>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</si>
  <si>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</si>
  <si>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</si>
  <si>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</si>
  <si>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</si>
  <si>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</si>
  <si>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</si>
  <si>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</si>
  <si>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</si>
  <si>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</si>
  <si>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</si>
  <si>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</si>
  <si>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</si>
  <si>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</si>
  <si>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</si>
  <si>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</si>
  <si>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</si>
  <si>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</si>
  <si>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</si>
  <si>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</si>
  <si>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</si>
  <si>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</si>
  <si>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</si>
  <si>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</si>
  <si>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</si>
  <si>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</si>
  <si>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</si>
  <si>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</si>
  <si>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</si>
  <si>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</si>
  <si>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</si>
  <si>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</si>
  <si>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</si>
  <si>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</si>
  <si>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</si>
  <si>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</si>
  <si>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</si>
  <si>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</si>
  <si>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</si>
  <si>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</si>
  <si>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</si>
  <si>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</si>
  <si>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</si>
  <si>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</si>
  <si>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</si>
  <si>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</si>
  <si>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</si>
  <si>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</si>
  <si>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</si>
  <si>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</si>
  <si>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</si>
  <si>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</si>
  <si>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</si>
  <si>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</si>
  <si>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</si>
  <si>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</si>
  <si>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</si>
  <si>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</si>
  <si>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</si>
  <si>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</si>
  <si>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</si>
  <si>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</si>
  <si>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</si>
  <si>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</si>
  <si>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</si>
  <si>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</si>
  <si>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</si>
  <si>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</si>
  <si>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</si>
  <si>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</si>
  <si>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</si>
  <si>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</si>
  <si>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</si>
  <si>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</si>
  <si>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</si>
  <si>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</si>
  <si>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</si>
  <si>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</si>
  <si>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</si>
  <si>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</si>
  <si>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</si>
  <si>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</si>
  <si>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</si>
  <si>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</si>
  <si>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</si>
  <si>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</si>
  <si>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</si>
  <si>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</si>
  <si>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</si>
  <si>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</si>
  <si>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</si>
  <si>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</si>
  <si>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</si>
  <si>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</si>
  <si>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</si>
  <si>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</si>
  <si>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</si>
  <si>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</si>
  <si>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</si>
  <si>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</si>
  <si>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</si>
  <si>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</si>
  <si>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</si>
  <si>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</si>
  <si>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</si>
  <si>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</si>
  <si>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</si>
  <si>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</si>
  <si>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</si>
  <si>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</si>
  <si>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</si>
  <si>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</si>
  <si>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</si>
  <si>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</si>
  <si>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</si>
  <si>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</si>
  <si>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</si>
  <si>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</si>
  <si>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</si>
  <si>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</si>
  <si>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</si>
  <si>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</si>
  <si>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</si>
  <si>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</si>
  <si>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</si>
  <si>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</si>
  <si>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</si>
  <si>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</si>
  <si>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</si>
  <si>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</si>
  <si>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</si>
  <si>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</si>
  <si>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</si>
  <si>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</si>
  <si>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</si>
  <si>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</si>
  <si>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</si>
  <si>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</si>
  <si>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</si>
  <si>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</si>
  <si>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</si>
  <si>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</si>
  <si>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</si>
  <si>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</si>
  <si>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</si>
  <si>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</si>
  <si>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</si>
  <si>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</si>
  <si>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</si>
  <si>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</si>
  <si>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</si>
  <si>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</si>
  <si>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</si>
  <si>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</si>
  <si>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</si>
  <si>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</si>
  <si>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</si>
  <si>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</si>
  <si>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</si>
  <si>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</si>
  <si>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</si>
  <si>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</si>
  <si>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</si>
  <si>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</si>
  <si>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</si>
  <si>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</si>
  <si>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</si>
  <si>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</si>
  <si>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</si>
  <si>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</si>
  <si>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</si>
  <si>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</si>
  <si>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</si>
  <si>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</si>
  <si>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</si>
  <si>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</si>
  <si>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</si>
  <si>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</si>
  <si>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</si>
  <si>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</si>
  <si>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</si>
  <si>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</si>
  <si>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</si>
  <si>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</si>
  <si>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</si>
  <si>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</si>
  <si>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</si>
  <si>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</si>
  <si>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</si>
  <si>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</si>
  <si>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</si>
  <si>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</si>
  <si>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</si>
  <si>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</si>
  <si>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</si>
  <si>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</si>
  <si>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</si>
  <si>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</si>
  <si>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</si>
  <si>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</si>
  <si>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</si>
  <si>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</si>
  <si>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</si>
  <si>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</si>
  <si>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</si>
  <si>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</si>
  <si>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</si>
  <si>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</si>
  <si>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</si>
  <si>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</si>
  <si>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</si>
  <si>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</si>
  <si>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</si>
  <si>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</si>
  <si>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</si>
  <si>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</si>
  <si>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</si>
  <si>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</si>
  <si>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</si>
  <si>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</si>
  <si>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</si>
  <si>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</si>
  <si>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</si>
  <si>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</si>
  <si>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</si>
  <si>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</si>
  <si>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</si>
  <si>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</si>
  <si>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</si>
  <si>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</si>
  <si>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</si>
  <si>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</si>
  <si>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</si>
  <si>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</si>
  <si>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</si>
  <si>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</si>
  <si>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</si>
  <si>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</si>
  <si>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</si>
  <si>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</si>
  <si>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</si>
  <si>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</si>
  <si>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</si>
  <si>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</si>
  <si>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</si>
  <si>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</si>
  <si>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</si>
  <si>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</si>
  <si>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</si>
  <si>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</si>
  <si>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</si>
  <si>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</si>
  <si>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</si>
  <si>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</si>
  <si>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</si>
  <si>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</si>
  <si>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</si>
  <si>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</si>
  <si>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</si>
  <si>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</si>
  <si>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</si>
  <si>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</si>
  <si>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</si>
  <si>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</si>
  <si>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</si>
  <si>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</si>
  <si>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</si>
  <si>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</si>
  <si>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</si>
  <si>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</si>
  <si>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</si>
  <si>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</si>
  <si>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</si>
  <si>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</si>
  <si>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</si>
  <si>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</si>
  <si>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</si>
  <si>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</si>
  <si>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</si>
  <si>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</si>
  <si>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</si>
  <si>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</si>
  <si>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</si>
  <si>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</si>
  <si>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</si>
  <si>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</si>
  <si>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</si>
  <si>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</si>
  <si>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</si>
  <si>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</si>
  <si>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</si>
  <si>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</si>
  <si>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</si>
  <si>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</si>
  <si>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</si>
  <si>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</si>
  <si>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</si>
  <si>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</si>
  <si>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</si>
  <si>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</si>
  <si>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</si>
  <si>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</si>
  <si>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</si>
  <si>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</si>
  <si>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</si>
  <si>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</si>
  <si>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</si>
  <si>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</si>
  <si>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</si>
  <si>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</si>
  <si>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</si>
  <si>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</si>
  <si>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</si>
  <si>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</si>
  <si>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</si>
  <si>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</si>
  <si>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</si>
  <si>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</si>
  <si>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</si>
  <si>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</si>
  <si>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</si>
  <si>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</si>
  <si>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</si>
  <si>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</si>
  <si>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</si>
  <si>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</si>
  <si>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</si>
  <si>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</si>
  <si>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</si>
  <si>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</si>
  <si>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</si>
  <si>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</si>
  <si>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</si>
  <si>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</si>
  <si>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</si>
  <si>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</si>
  <si>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</si>
  <si>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</si>
  <si>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</si>
  <si>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</si>
  <si>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</si>
  <si>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</si>
  <si>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</si>
  <si>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</si>
  <si>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</si>
  <si>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</si>
  <si>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</si>
  <si>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</si>
  <si>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</si>
  <si>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</si>
  <si>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</si>
  <si>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</si>
  <si>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</si>
  <si>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</si>
  <si>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</si>
  <si>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</si>
  <si>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</si>
  <si>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</si>
  <si>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</si>
  <si>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</si>
  <si>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</si>
  <si>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</si>
  <si>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</si>
  <si>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</si>
  <si>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</si>
  <si>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</si>
  <si>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</si>
  <si>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</si>
  <si>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</si>
  <si>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</si>
  <si>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</si>
  <si>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</si>
  <si>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</si>
  <si>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</si>
  <si>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</si>
  <si>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</si>
  <si>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</si>
  <si>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</si>
  <si>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</si>
  <si>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</si>
  <si>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</si>
  <si>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</si>
  <si>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</si>
  <si>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</si>
  <si>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</si>
  <si>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</si>
  <si>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</si>
  <si>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</si>
  <si>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</si>
  <si>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</si>
  <si>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</si>
  <si>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</si>
  <si>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</si>
  <si>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</si>
  <si>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</si>
  <si>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</si>
  <si>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</si>
  <si>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</si>
  <si>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</si>
  <si>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</si>
  <si>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</si>
  <si>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</si>
  <si>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</si>
  <si>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</si>
  <si>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</si>
  <si>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</si>
  <si>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</si>
  <si>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</si>
  <si>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</si>
  <si>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</si>
  <si>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</si>
  <si>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</si>
  <si>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</si>
  <si>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</si>
  <si>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</si>
  <si>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</si>
  <si>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</si>
  <si>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</si>
  <si>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</si>
  <si>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</si>
  <si>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</si>
  <si>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</si>
  <si>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</si>
  <si>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</si>
  <si>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</si>
  <si>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</si>
  <si>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</si>
  <si>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</si>
  <si>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</si>
  <si>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</si>
  <si>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</si>
  <si>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</si>
  <si>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</si>
  <si>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</si>
  <si>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</si>
  <si>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</si>
  <si>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</si>
  <si>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</si>
  <si>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</si>
  <si>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</si>
  <si>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</si>
  <si>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</si>
  <si>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</si>
  <si>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</si>
  <si>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</si>
  <si>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</si>
  <si>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</si>
  <si>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</si>
  <si>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</si>
  <si>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</si>
  <si>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</si>
  <si>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</si>
  <si>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</si>
  <si>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</si>
  <si>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</si>
  <si>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</si>
  <si>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</si>
  <si>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</si>
  <si>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</si>
  <si>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</si>
  <si>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</si>
  <si>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</si>
  <si>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</si>
  <si>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</si>
  <si>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</si>
  <si>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</si>
  <si>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</si>
  <si>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</si>
  <si>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</si>
  <si>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</si>
  <si>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</si>
  <si>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</si>
  <si>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</si>
  <si>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</si>
  <si>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</si>
  <si>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</si>
  <si>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</si>
  <si>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</si>
  <si>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</si>
  <si>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</si>
  <si>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</si>
  <si>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</si>
  <si>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</si>
  <si>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</si>
  <si>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</si>
  <si>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</si>
  <si>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</si>
  <si>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</si>
  <si>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</si>
  <si>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</si>
  <si>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</si>
  <si>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</si>
  <si>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</si>
  <si>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</si>
  <si>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</si>
  <si>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</si>
  <si>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</si>
  <si>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</si>
  <si>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</si>
  <si>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</si>
  <si>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</si>
  <si>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</si>
  <si>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</si>
  <si>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</si>
  <si>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</si>
  <si>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</si>
  <si>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</si>
  <si>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</si>
  <si>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</si>
  <si>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</si>
  <si>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</si>
  <si>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</si>
  <si>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</si>
  <si>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</si>
  <si>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</si>
  <si>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</si>
  <si>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</si>
  <si>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</si>
  <si>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</si>
  <si>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</si>
  <si>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</si>
  <si>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</si>
  <si>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</si>
  <si>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</si>
  <si>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</si>
  <si>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</si>
  <si>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</si>
  <si>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</si>
  <si>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</si>
  <si>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</si>
  <si>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</si>
  <si>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</si>
  <si>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</si>
  <si>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</si>
  <si>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</si>
  <si>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</si>
  <si>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</si>
  <si>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</si>
  <si>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</si>
  <si>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</si>
  <si>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</si>
  <si>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</si>
  <si>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</si>
  <si>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</si>
  <si>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</si>
  <si>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</si>
  <si>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</si>
  <si>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</si>
  <si>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</si>
  <si>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</si>
  <si>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</si>
  <si>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</si>
  <si>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</si>
  <si>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</si>
  <si>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</si>
  <si>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</si>
  <si>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</si>
  <si>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</si>
  <si>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</si>
  <si>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</si>
  <si>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</si>
  <si>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</si>
  <si>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</si>
  <si>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</si>
  <si>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</si>
  <si>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</si>
  <si>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</si>
  <si>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</si>
  <si>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</si>
  <si>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</si>
  <si>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</si>
  <si>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</si>
  <si>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</si>
  <si>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</si>
  <si>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</si>
  <si>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</si>
  <si>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</si>
  <si>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</si>
  <si>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</si>
  <si>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</si>
  <si>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</si>
  <si>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</si>
  <si>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</si>
  <si>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</si>
  <si>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</si>
  <si>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</si>
  <si>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</si>
  <si>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</si>
  <si>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</si>
  <si>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</si>
  <si>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</si>
  <si>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</si>
  <si>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</si>
  <si>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</si>
  <si>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</si>
  <si>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</si>
  <si>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</si>
  <si>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</si>
  <si>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</si>
  <si>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</si>
  <si>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</si>
  <si>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</si>
  <si>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</si>
  <si>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</si>
  <si>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</si>
  <si>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</si>
  <si>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</si>
  <si>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</si>
  <si>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</si>
  <si>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</si>
  <si>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</si>
  <si>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</si>
  <si>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</si>
  <si>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</si>
  <si>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</si>
  <si>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</si>
  <si>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</si>
  <si>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</si>
  <si>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</si>
  <si>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</si>
  <si>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</si>
  <si>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</si>
  <si>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</si>
  <si>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</si>
  <si>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</si>
  <si>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</si>
  <si>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</si>
  <si>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</si>
  <si>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</si>
  <si>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</si>
  <si>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</si>
  <si>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</si>
  <si>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</si>
  <si>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</si>
  <si>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</si>
  <si>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</si>
  <si>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</si>
  <si>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</si>
  <si>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</si>
  <si>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</si>
  <si>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</si>
  <si>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</si>
  <si>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</si>
  <si>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</si>
  <si>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</si>
  <si>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</si>
  <si>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</si>
  <si>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</si>
  <si>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</si>
  <si>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</si>
  <si>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</si>
  <si>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</si>
  <si>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</si>
  <si>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</si>
  <si>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</si>
  <si>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</si>
  <si>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</si>
  <si>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</si>
  <si>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</si>
  <si>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</si>
  <si>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</si>
  <si>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</si>
  <si>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</si>
  <si>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</si>
  <si>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</si>
  <si>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</si>
  <si>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</si>
  <si>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</si>
  <si>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</si>
  <si>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</si>
  <si>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</si>
  <si>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</si>
  <si>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</si>
  <si>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</si>
  <si>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</si>
  <si>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</si>
  <si>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</si>
  <si>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</si>
  <si>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</si>
  <si>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</si>
  <si>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</si>
  <si>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</si>
  <si>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</si>
  <si>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</si>
  <si>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</si>
  <si>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</si>
  <si>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</si>
  <si>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</si>
  <si>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</si>
  <si>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</si>
  <si>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</si>
  <si>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</si>
  <si>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</si>
  <si>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</si>
  <si>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</si>
  <si>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</si>
  <si>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</si>
  <si>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</si>
  <si>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</si>
  <si>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</si>
  <si>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</si>
  <si>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</si>
  <si>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</si>
  <si>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</si>
  <si>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</si>
  <si>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</si>
  <si>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</si>
  <si>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</si>
  <si>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</si>
  <si>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</si>
  <si>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</si>
  <si>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</si>
  <si>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</si>
  <si>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</si>
  <si>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</si>
  <si>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</si>
  <si>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</si>
  <si>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</si>
  <si>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</si>
  <si>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</si>
  <si>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</si>
  <si>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</si>
  <si>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</si>
  <si>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</si>
  <si>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</si>
  <si>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</si>
  <si>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</si>
  <si>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</si>
  <si>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</si>
  <si>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</si>
  <si>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</si>
  <si>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</si>
  <si>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</si>
  <si>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</si>
  <si>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</si>
  <si>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</si>
  <si>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</si>
  <si>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</si>
  <si>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</si>
  <si>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</si>
  <si>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</si>
  <si>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</si>
  <si>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</si>
  <si>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</si>
  <si>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</si>
  <si>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</si>
  <si>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</si>
  <si>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</si>
  <si>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</si>
  <si>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</si>
  <si>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</si>
  <si>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</si>
  <si>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</si>
  <si>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</si>
  <si>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</si>
  <si>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</si>
  <si>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</si>
  <si>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</si>
  <si>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</si>
  <si>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</si>
  <si>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</si>
  <si>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</si>
  <si>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</si>
  <si>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</si>
  <si>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</si>
  <si>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</si>
  <si>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</si>
  <si>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</si>
  <si>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</si>
  <si>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</si>
  <si>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</si>
  <si>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</si>
  <si>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</si>
  <si>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</si>
  <si>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</si>
  <si>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</si>
  <si>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</si>
  <si>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</si>
  <si>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</si>
  <si>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</si>
  <si>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</si>
  <si>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</si>
  <si>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</si>
  <si>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</si>
  <si>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</si>
  <si>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</si>
  <si>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</si>
  <si>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</si>
  <si>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</si>
  <si>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</si>
  <si>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</si>
  <si>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</si>
  <si>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</si>
  <si>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</si>
  <si>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</si>
  <si>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</si>
  <si>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</si>
  <si>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</si>
  <si>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</si>
  <si>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</si>
  <si>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</si>
  <si>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</si>
  <si>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</si>
  <si>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</si>
  <si>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</si>
  <si>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</si>
  <si>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</si>
  <si>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</si>
  <si>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</si>
  <si>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</si>
  <si>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</si>
  <si>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</si>
  <si>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</si>
  <si>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</si>
  <si>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</si>
  <si>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</si>
  <si>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</si>
  <si>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</si>
  <si>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</si>
  <si>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</si>
  <si>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</si>
  <si>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</si>
  <si>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</si>
  <si>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</si>
  <si>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</si>
  <si>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</si>
  <si>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</si>
  <si>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</si>
  <si>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</si>
  <si>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</si>
  <si>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</si>
  <si>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</si>
  <si>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</si>
  <si>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</si>
  <si>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</si>
  <si>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</si>
  <si>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</si>
  <si>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</si>
  <si>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</si>
  <si>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</si>
  <si>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</si>
  <si>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</si>
  <si>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</si>
  <si>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</si>
  <si>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</si>
  <si>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</si>
  <si>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</si>
  <si>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</si>
  <si>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</si>
  <si>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</si>
  <si>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</si>
  <si>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</si>
  <si>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</si>
  <si>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</si>
  <si>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</si>
  <si>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</si>
  <si>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</si>
  <si>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</si>
  <si>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</si>
  <si>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</si>
  <si>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</si>
  <si>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</si>
  <si>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</si>
  <si>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</si>
  <si>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</si>
  <si>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</si>
  <si>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</si>
  <si>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</si>
  <si>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</si>
  <si>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</si>
  <si>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</si>
  <si>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</si>
  <si>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</si>
  <si>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</si>
  <si>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</si>
  <si>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</si>
  <si>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</si>
  <si>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</si>
  <si>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</si>
  <si>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</si>
  <si>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</si>
  <si>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</si>
  <si>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</si>
  <si>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</si>
  <si>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</si>
  <si>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</si>
  <si>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</si>
  <si>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</si>
  <si>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</si>
  <si>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</si>
  <si>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</si>
  <si>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</si>
  <si>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</si>
  <si>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</si>
  <si>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</si>
  <si>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</si>
  <si>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</si>
  <si>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</si>
  <si>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</si>
  <si>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</si>
  <si>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</si>
  <si>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</si>
  <si>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</si>
  <si>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</si>
  <si>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</si>
  <si>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</si>
  <si>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</si>
  <si>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</si>
  <si>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</si>
  <si>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</si>
  <si>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</si>
  <si>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</si>
  <si>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</si>
  <si>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</si>
  <si>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</si>
  <si>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</si>
  <si>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</si>
  <si>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</si>
  <si>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</si>
  <si>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</si>
  <si>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</si>
  <si>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</si>
  <si>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</si>
  <si>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</si>
  <si>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</si>
  <si>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</si>
  <si>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</si>
  <si>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</si>
  <si>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</si>
  <si>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</si>
  <si>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</si>
  <si>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</si>
  <si>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</si>
  <si>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</si>
  <si>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</si>
  <si>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</si>
  <si>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</si>
  <si>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</si>
  <si>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</si>
  <si>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</si>
  <si>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</si>
  <si>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</si>
  <si>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</si>
  <si>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</si>
  <si>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</si>
  <si>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</si>
  <si>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</si>
  <si>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</si>
  <si>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</si>
  <si>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</si>
  <si>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</si>
  <si>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</si>
  <si>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</si>
  <si>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</si>
  <si>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</si>
  <si>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</si>
  <si>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</si>
  <si>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</si>
  <si>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</si>
  <si>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</si>
  <si>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</si>
  <si>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</si>
  <si>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</si>
  <si>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</si>
  <si>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</si>
  <si>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</si>
  <si>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</si>
  <si>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</si>
  <si>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</si>
  <si>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</si>
  <si>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</si>
  <si>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</si>
  <si>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</si>
  <si>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</si>
  <si>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</si>
  <si>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</si>
  <si>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</si>
  <si>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</si>
  <si>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</si>
  <si>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</si>
  <si>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</si>
  <si>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</si>
  <si>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</si>
  <si>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</si>
  <si>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</si>
  <si>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</si>
  <si>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</si>
  <si>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</si>
  <si>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</si>
  <si>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</si>
  <si>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</si>
  <si>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</si>
  <si>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</si>
  <si>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</si>
  <si>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</si>
  <si>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</si>
  <si>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</si>
  <si>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</si>
  <si>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</si>
  <si>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</si>
  <si>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</si>
  <si>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</si>
  <si>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</si>
  <si>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</si>
  <si>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</si>
  <si>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</si>
  <si>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</si>
  <si>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</si>
  <si>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</si>
  <si>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</si>
  <si>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</si>
  <si>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</si>
  <si>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</si>
  <si>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</si>
  <si>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</si>
  <si>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</si>
  <si>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</si>
  <si>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</si>
  <si>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</si>
  <si>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</si>
  <si>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</si>
  <si>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</si>
  <si>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</si>
  <si>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</si>
  <si>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</si>
  <si>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</si>
  <si>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</si>
  <si>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</si>
  <si>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</si>
  <si>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</si>
  <si>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</si>
  <si>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</si>
  <si>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</si>
  <si>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</si>
  <si>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</si>
  <si>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</si>
  <si>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</si>
  <si>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</si>
  <si>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</si>
  <si>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</si>
  <si>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</si>
  <si>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</si>
  <si>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</si>
  <si>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</si>
  <si>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</si>
  <si>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</si>
  <si>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</si>
  <si>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</si>
  <si>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</si>
  <si>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</si>
  <si>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</si>
  <si>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</si>
  <si>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</si>
  <si>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</si>
  <si>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</si>
  <si>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</si>
  <si>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</si>
  <si>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</si>
  <si>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</si>
  <si>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</si>
  <si>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</si>
  <si>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</si>
  <si>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</si>
  <si>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</si>
  <si>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</si>
  <si>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</si>
  <si>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</si>
  <si>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</si>
  <si>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</si>
  <si>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</si>
  <si>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</si>
  <si>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</si>
  <si>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</si>
  <si>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</si>
  <si>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</si>
  <si>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</si>
  <si>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</si>
  <si>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</si>
  <si>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</si>
  <si>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</si>
  <si>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</si>
  <si>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</si>
  <si>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</si>
  <si>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</si>
  <si>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</si>
  <si>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</si>
  <si>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</si>
  <si>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</si>
  <si>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</si>
  <si>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</si>
  <si>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</si>
  <si>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</si>
  <si>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</si>
  <si>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</si>
  <si>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</si>
  <si>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</si>
  <si>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</si>
  <si>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</si>
  <si>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</si>
  <si>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</si>
  <si>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</si>
  <si>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</si>
  <si>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</si>
  <si>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</si>
  <si>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</si>
  <si>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</si>
  <si>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</si>
  <si>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</si>
  <si>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</si>
  <si>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</si>
  <si>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</si>
  <si>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</si>
  <si>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</si>
  <si>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</si>
  <si>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</si>
  <si>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</si>
  <si>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</si>
  <si>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</si>
  <si>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</si>
  <si>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</si>
  <si>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</si>
  <si>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</si>
  <si>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</si>
  <si>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</si>
  <si>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</si>
  <si>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</si>
  <si>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</si>
  <si>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</si>
  <si>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</si>
  <si>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</si>
  <si>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</si>
  <si>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</si>
  <si>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</si>
  <si>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</si>
  <si>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</si>
  <si>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</si>
  <si>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</si>
  <si>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</si>
  <si>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</si>
  <si>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</si>
  <si>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</si>
  <si>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</si>
  <si>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</si>
  <si>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</si>
  <si>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</si>
  <si>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</si>
  <si>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</si>
  <si>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</si>
  <si>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</si>
  <si>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</si>
  <si>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</si>
  <si>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</si>
  <si>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</si>
  <si>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</si>
  <si>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</si>
  <si>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</si>
  <si>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</si>
  <si>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</si>
  <si>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</si>
  <si>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</si>
  <si>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</si>
  <si>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</si>
  <si>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</si>
  <si>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</si>
  <si>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</si>
  <si>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</si>
  <si>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</si>
  <si>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</si>
  <si>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</si>
  <si>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</si>
  <si>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</si>
  <si>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</si>
  <si>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</si>
  <si>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</si>
  <si>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</si>
  <si>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</si>
  <si>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</si>
  <si>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</si>
  <si>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</si>
  <si>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</si>
  <si>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</si>
  <si>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</si>
  <si>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</si>
  <si>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</si>
  <si>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</si>
  <si>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</si>
  <si>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</si>
  <si>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</si>
  <si>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</si>
  <si>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</si>
  <si>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</si>
  <si>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</si>
  <si>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</si>
  <si>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</si>
  <si>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</si>
  <si>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</si>
  <si>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</si>
  <si>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</si>
  <si>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</si>
  <si>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</si>
  <si>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</si>
  <si>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</si>
  <si>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</si>
  <si>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</si>
  <si>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</si>
  <si>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</si>
  <si>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</si>
  <si>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</si>
  <si>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</si>
  <si>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</si>
  <si>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</si>
  <si>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</si>
  <si>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</si>
  <si>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</si>
  <si>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</si>
  <si>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</si>
  <si>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</si>
  <si>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</si>
  <si>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</si>
  <si>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</si>
  <si>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</si>
  <si>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</si>
  <si>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</si>
  <si>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</si>
  <si>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</si>
  <si>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</si>
  <si>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</si>
  <si>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</si>
  <si>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</si>
  <si>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</si>
  <si>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</si>
  <si>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</si>
  <si>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</si>
  <si>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</si>
  <si>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</si>
  <si>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</si>
  <si>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</si>
  <si>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</si>
  <si>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</si>
  <si>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</si>
  <si>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</si>
  <si>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</si>
  <si>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</si>
  <si>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</si>
  <si>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</si>
  <si>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</si>
  <si>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</si>
  <si>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</si>
  <si>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</si>
  <si>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</si>
  <si>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</si>
  <si>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</si>
  <si>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</si>
  <si>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</si>
  <si>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</si>
  <si>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</si>
  <si>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</si>
  <si>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</si>
  <si>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</si>
  <si>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</si>
  <si>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</si>
  <si>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</si>
  <si>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</si>
  <si>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</si>
  <si>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</si>
  <si>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</si>
  <si>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</si>
  <si>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</si>
  <si>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</si>
  <si>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</si>
  <si>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</si>
  <si>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</si>
  <si>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</si>
  <si>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</si>
  <si>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</si>
  <si>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</si>
  <si>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</si>
  <si>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</si>
  <si>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</si>
  <si>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</si>
  <si>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</si>
  <si>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</si>
  <si>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</si>
  <si>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</si>
  <si>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</si>
  <si>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</si>
  <si>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</si>
  <si>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</si>
  <si>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</si>
  <si>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</si>
  <si>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</si>
  <si>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</si>
  <si>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</si>
  <si>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</si>
  <si>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</si>
  <si>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</si>
  <si>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</si>
  <si>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</si>
  <si>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</si>
  <si>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</si>
  <si>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</si>
  <si>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</si>
  <si>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</si>
  <si>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</si>
  <si>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</si>
  <si>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</si>
  <si>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</si>
  <si>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</si>
  <si>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</si>
  <si>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</si>
  <si>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</si>
  <si>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</si>
  <si>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</si>
  <si>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</si>
  <si>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</si>
  <si>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</si>
  <si>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</si>
  <si>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</si>
  <si>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</si>
  <si>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</si>
  <si>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</si>
  <si>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</si>
  <si>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</si>
  <si>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</si>
  <si>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</si>
  <si>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</si>
  <si>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</si>
  <si>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</si>
  <si>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</si>
  <si>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</si>
  <si>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</si>
  <si>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</si>
  <si>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</si>
  <si>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</si>
  <si>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</si>
  <si>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</si>
  <si>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</si>
  <si>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</si>
  <si>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</si>
  <si>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</si>
  <si>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</si>
  <si>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</si>
  <si>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</si>
  <si>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</si>
  <si>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</si>
  <si>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</si>
  <si>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</si>
  <si>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</si>
  <si>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</si>
  <si>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</si>
  <si>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</si>
  <si>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</si>
  <si>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</si>
  <si>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</si>
  <si>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</si>
  <si>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</si>
  <si>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</si>
  <si>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</si>
  <si>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</si>
  <si>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</si>
  <si>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</si>
  <si>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</si>
  <si>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</si>
  <si>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</si>
  <si>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</si>
  <si>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</si>
  <si>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</si>
  <si>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</si>
  <si>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</si>
  <si>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</si>
  <si>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</si>
  <si>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</si>
  <si>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</si>
  <si>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</si>
  <si>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</si>
  <si>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</si>
  <si>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</si>
  <si>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</si>
  <si>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</si>
  <si>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</si>
  <si>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</si>
  <si>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</si>
  <si>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</si>
  <si>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</si>
  <si>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</si>
  <si>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</si>
  <si>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</si>
  <si>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</si>
  <si>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</si>
  <si>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</si>
  <si>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</si>
  <si>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</si>
  <si>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</si>
  <si>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</si>
  <si>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</si>
  <si>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</si>
  <si>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</si>
  <si>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</si>
  <si>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</si>
  <si>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</si>
  <si>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</si>
  <si>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</si>
  <si>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</si>
  <si>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</si>
  <si>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</si>
  <si>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</si>
  <si>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</si>
  <si>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</si>
  <si>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</si>
  <si>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</si>
  <si>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</si>
  <si>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</si>
  <si>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</si>
  <si>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</si>
  <si>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</si>
  <si>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</si>
  <si>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</si>
  <si>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</si>
  <si>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</si>
  <si>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</si>
  <si>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</si>
  <si>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</si>
  <si>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</si>
  <si>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</si>
  <si>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</si>
  <si>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</si>
  <si>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</si>
  <si>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</si>
  <si>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</si>
  <si>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</si>
  <si>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</si>
  <si>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</si>
  <si>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</si>
  <si>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</si>
  <si>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</si>
  <si>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</si>
  <si>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</si>
  <si>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</si>
  <si>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</si>
  <si>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</si>
  <si>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</si>
  <si>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</si>
  <si>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</si>
  <si>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</si>
  <si>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</si>
  <si>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</si>
  <si>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</si>
  <si>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</si>
  <si>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</si>
  <si>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</si>
  <si>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</si>
  <si>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</si>
  <si>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</si>
  <si>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</si>
  <si>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</si>
  <si>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</si>
  <si>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</si>
  <si>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</si>
  <si>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</si>
  <si>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</si>
  <si>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</si>
  <si>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</si>
  <si>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</si>
  <si>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</si>
  <si>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</si>
  <si>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</si>
  <si>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</si>
  <si>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</si>
  <si>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</si>
  <si>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</si>
  <si>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</si>
  <si>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</si>
  <si>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</si>
  <si>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</si>
  <si>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</si>
  <si>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</si>
  <si>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</si>
  <si>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</si>
  <si>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</si>
  <si>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</si>
  <si>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</si>
  <si>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</si>
  <si>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</si>
  <si>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</si>
  <si>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</si>
  <si>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</si>
  <si>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</si>
  <si>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</si>
  <si>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</si>
  <si>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</si>
  <si>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</si>
  <si>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</si>
  <si>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</si>
  <si>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</si>
  <si>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</si>
  <si>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</si>
  <si>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</si>
  <si>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</si>
  <si>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</si>
  <si>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</si>
  <si>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</si>
  <si>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</si>
  <si>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</si>
  <si>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</si>
  <si>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</si>
  <si>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</si>
  <si>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</si>
  <si>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</si>
  <si>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</si>
  <si>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</si>
  <si>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</si>
  <si>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</si>
  <si>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</si>
  <si>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</si>
  <si>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</si>
  <si>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</si>
  <si>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</si>
  <si>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</si>
  <si>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</si>
  <si>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</si>
  <si>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</si>
  <si>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</si>
  <si>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</si>
  <si>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</si>
  <si>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</si>
  <si>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</si>
  <si>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</si>
  <si>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</si>
  <si>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</si>
  <si>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</si>
  <si>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</si>
  <si>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</si>
  <si>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</si>
  <si>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</si>
  <si>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</si>
  <si>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</si>
  <si>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</si>
  <si>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</si>
  <si>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</si>
  <si>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</si>
  <si>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</si>
  <si>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</si>
  <si>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</si>
  <si>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</si>
  <si>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</si>
  <si>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</si>
  <si>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</si>
  <si>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</si>
  <si>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</si>
  <si>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</si>
  <si>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</si>
  <si>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</si>
  <si>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</si>
  <si>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</si>
  <si>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</si>
  <si>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</si>
  <si>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</si>
  <si>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</si>
  <si>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</si>
  <si>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</si>
  <si>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</si>
  <si>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</si>
  <si>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</si>
  <si>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</si>
  <si>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</si>
  <si>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</si>
  <si>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</si>
  <si>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</si>
  <si>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</si>
  <si>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</si>
  <si>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</si>
  <si>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</si>
  <si>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</si>
  <si>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</si>
  <si>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</si>
  <si>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</si>
  <si>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</si>
  <si>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</si>
  <si>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</si>
  <si>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</si>
  <si>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</si>
  <si>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</si>
  <si>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</si>
  <si>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</si>
  <si>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</si>
  <si>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</si>
  <si>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</si>
  <si>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</si>
  <si>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</si>
  <si>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</si>
  <si>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</si>
  <si>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</si>
  <si>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</si>
  <si>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</si>
  <si>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</si>
  <si>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</si>
  <si>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</si>
  <si>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</si>
  <si>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</si>
  <si>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</si>
  <si>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</si>
  <si>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</si>
  <si>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</si>
  <si>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</si>
  <si>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</si>
  <si>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</si>
  <si>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</si>
  <si>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</si>
  <si>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</si>
  <si>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</si>
  <si>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</si>
  <si>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</si>
  <si>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</si>
  <si>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</si>
  <si>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</si>
  <si>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</si>
  <si>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</si>
  <si>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</si>
  <si>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</si>
  <si>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</si>
  <si>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</si>
  <si>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</si>
  <si>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</si>
  <si>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</si>
  <si>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</si>
  <si>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</si>
  <si>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</si>
  <si>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</si>
  <si>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</si>
  <si>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</si>
  <si>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</si>
  <si>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</si>
  <si>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</si>
  <si>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</si>
  <si>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</si>
  <si>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</si>
  <si>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</si>
  <si>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</si>
  <si>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</si>
  <si>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</si>
  <si>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</si>
  <si>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</si>
  <si>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</si>
  <si>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</si>
  <si>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</si>
  <si>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</si>
  <si>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</si>
  <si>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</si>
  <si>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</si>
  <si>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</si>
  <si>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</si>
  <si>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</si>
  <si>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</si>
  <si>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</si>
  <si>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</si>
  <si>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</si>
  <si>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</si>
  <si>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</si>
  <si>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</si>
  <si>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</si>
  <si>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</si>
  <si>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</si>
  <si>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</si>
  <si>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</si>
  <si>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</si>
  <si>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</si>
  <si>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</si>
  <si>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</si>
  <si>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</si>
  <si>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</si>
  <si>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</si>
  <si>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</si>
  <si>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</si>
  <si>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</si>
  <si>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</si>
  <si>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</si>
  <si>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</si>
  <si>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</si>
  <si>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</si>
  <si>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</si>
  <si>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</si>
  <si>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</si>
  <si>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</si>
  <si>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</si>
  <si>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</si>
  <si>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</si>
  <si>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</si>
  <si>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</si>
  <si>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</si>
  <si>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</si>
  <si>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</si>
  <si>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</si>
  <si>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</si>
  <si>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</si>
  <si>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</si>
  <si>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</si>
  <si>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</si>
  <si>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</si>
  <si>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</si>
  <si>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</si>
  <si>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</si>
  <si>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</si>
  <si>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</si>
  <si>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</si>
  <si>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</si>
  <si>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</si>
  <si>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</si>
  <si>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</si>
  <si>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</si>
  <si>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</si>
  <si>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</si>
  <si>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</si>
  <si>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</si>
  <si>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</si>
  <si>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</si>
  <si>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</si>
  <si>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</si>
  <si>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</si>
  <si>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</si>
  <si>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</si>
  <si>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</si>
  <si>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</si>
  <si>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</si>
  <si>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</si>
  <si>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</si>
  <si>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</si>
  <si>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</si>
  <si>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</si>
  <si>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</si>
  <si>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</si>
  <si>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</si>
  <si>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</si>
  <si>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</si>
  <si>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</si>
  <si>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</si>
  <si>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</si>
  <si>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</si>
  <si>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</si>
  <si>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</si>
  <si>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</si>
  <si>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</si>
  <si>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</si>
  <si>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</si>
  <si>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</si>
  <si>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</si>
  <si>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</si>
  <si>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</si>
  <si>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</si>
  <si>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</si>
  <si>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</si>
  <si>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</si>
  <si>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</si>
  <si>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</si>
  <si>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</si>
  <si>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</si>
  <si>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</si>
  <si>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</si>
  <si>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</si>
  <si>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</si>
  <si>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</si>
  <si>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</si>
  <si>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</si>
  <si>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</si>
  <si>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</si>
  <si>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</si>
  <si>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</si>
  <si>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</si>
  <si>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</si>
  <si>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</si>
  <si>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</si>
  <si>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</si>
  <si>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</si>
  <si>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</si>
  <si>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</si>
  <si>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</si>
  <si>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</si>
  <si>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</si>
  <si>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</si>
  <si>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</si>
  <si>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</si>
  <si>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</si>
  <si>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</si>
  <si>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</si>
  <si>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</si>
  <si>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</si>
  <si>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</si>
  <si>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</si>
  <si>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</si>
  <si>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</si>
  <si>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</si>
  <si>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</si>
  <si>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</si>
  <si>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</si>
  <si>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</si>
  <si>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</si>
  <si>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</si>
  <si>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</si>
  <si>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</si>
  <si>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</si>
  <si>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</si>
  <si>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</si>
  <si>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</si>
  <si>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</si>
  <si>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</si>
  <si>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</si>
  <si>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</si>
  <si>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</si>
  <si>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</si>
  <si>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</si>
  <si>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</si>
  <si>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</si>
  <si>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</si>
  <si>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</si>
  <si>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</si>
  <si>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</si>
  <si>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</si>
  <si>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</si>
  <si>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</si>
  <si>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</si>
  <si>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</si>
  <si>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</si>
  <si>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</si>
  <si>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</si>
  <si>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</si>
  <si>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</si>
  <si>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</si>
  <si>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</si>
  <si>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</si>
  <si>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</si>
  <si>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</si>
  <si>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</si>
  <si>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</si>
  <si>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</si>
  <si>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</si>
  <si>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</si>
  <si>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</si>
  <si>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</si>
  <si>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</si>
  <si>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</si>
  <si>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</si>
  <si>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</si>
  <si>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</si>
  <si>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</si>
  <si>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</si>
  <si>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</si>
  <si>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</si>
  <si>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</si>
  <si>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</si>
  <si>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</si>
  <si>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</si>
  <si>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</si>
  <si>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</si>
  <si>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</si>
  <si>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</si>
  <si>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</si>
  <si>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</si>
  <si>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</si>
  <si>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</si>
  <si>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</si>
  <si>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</si>
  <si>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</si>
  <si>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</si>
  <si>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</si>
  <si>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</si>
  <si>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</si>
  <si>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</si>
  <si>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</si>
  <si>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</si>
  <si>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</si>
  <si>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</si>
  <si>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</si>
  <si>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</si>
  <si>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</si>
  <si>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</si>
  <si>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</si>
  <si>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</si>
  <si>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</si>
  <si>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</si>
  <si>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</si>
  <si>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</si>
  <si>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</si>
  <si>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</si>
  <si>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</si>
  <si>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</si>
  <si>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</si>
  <si>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</si>
  <si>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</si>
  <si>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</si>
  <si>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</si>
  <si>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</si>
  <si>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</si>
  <si>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</si>
  <si>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</si>
  <si>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</si>
  <si>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</si>
  <si>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</si>
  <si>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</si>
  <si>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</si>
  <si>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</si>
  <si>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</si>
  <si>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</si>
  <si>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</si>
  <si>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</si>
  <si>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</si>
  <si>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</si>
  <si>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</si>
  <si>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</si>
  <si>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</si>
  <si>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</si>
  <si>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</si>
  <si>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</si>
  <si>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</si>
  <si>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</si>
  <si>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</si>
  <si>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</si>
  <si>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</si>
  <si>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</si>
  <si>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</si>
  <si>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</si>
  <si>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</si>
  <si>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</si>
  <si>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</si>
  <si>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</si>
  <si>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</si>
  <si>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</si>
  <si>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</si>
  <si>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</si>
  <si>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</si>
  <si>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</si>
  <si>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</si>
  <si>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</si>
  <si>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</si>
  <si>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</si>
  <si>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</si>
  <si>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</si>
  <si>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</si>
  <si>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</si>
  <si>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</si>
  <si>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</si>
  <si>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</si>
  <si>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</si>
  <si>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</si>
  <si>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</si>
  <si>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</si>
  <si>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</si>
  <si>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</si>
  <si>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</si>
  <si>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</si>
  <si>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</si>
  <si>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</si>
  <si>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</si>
  <si>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</si>
  <si>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</si>
  <si>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</si>
  <si>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</si>
  <si>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</si>
  <si>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</si>
  <si>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</si>
  <si>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</si>
  <si>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</si>
  <si>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</si>
  <si>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</si>
  <si>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</si>
  <si>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</si>
  <si>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</si>
  <si>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</si>
  <si>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</si>
  <si>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</si>
  <si>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</si>
  <si>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</si>
  <si>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</si>
  <si>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</si>
  <si>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</si>
  <si>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</si>
  <si>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</si>
  <si>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</si>
  <si>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</si>
  <si>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</si>
  <si>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</si>
  <si>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</si>
  <si>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</si>
  <si>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</si>
  <si>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</si>
  <si>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</si>
  <si>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</si>
  <si>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</si>
  <si>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</si>
  <si>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</si>
  <si>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</si>
  <si>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</si>
  <si>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</si>
  <si>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</si>
  <si>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</si>
  <si>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</si>
  <si>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</si>
  <si>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</si>
  <si>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</si>
  <si>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</si>
  <si>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</si>
  <si>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</si>
  <si>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</si>
  <si>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</si>
  <si>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</si>
  <si>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</si>
  <si>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</si>
  <si>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</si>
  <si>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</si>
  <si>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</si>
  <si>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</si>
  <si>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</si>
  <si>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</si>
  <si>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</si>
  <si>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</si>
  <si>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</si>
  <si>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</si>
  <si>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</si>
  <si>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</si>
  <si>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</si>
  <si>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</si>
  <si>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</si>
  <si>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</si>
  <si>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</si>
  <si>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</si>
  <si>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</si>
  <si>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</si>
  <si>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</si>
  <si>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</si>
  <si>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</si>
  <si>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</si>
  <si>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</si>
  <si>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</si>
  <si>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</si>
  <si>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</si>
  <si>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</si>
  <si>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</si>
  <si>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</si>
  <si>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</si>
  <si>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</si>
  <si>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</si>
  <si>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</si>
  <si>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</si>
  <si>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</si>
  <si>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</si>
  <si>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</si>
  <si>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</si>
  <si>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</si>
  <si>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</si>
  <si>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</si>
  <si>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</si>
  <si>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</si>
  <si>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</si>
  <si>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</si>
  <si>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</si>
  <si>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</si>
  <si>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</si>
  <si>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</si>
  <si>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</si>
  <si>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</si>
  <si>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</si>
  <si>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</si>
  <si>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</si>
  <si>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</si>
  <si>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</si>
  <si>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</si>
  <si>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</si>
  <si>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</si>
  <si>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</si>
  <si>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</si>
  <si>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</si>
  <si>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</si>
  <si>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</si>
  <si>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</si>
  <si>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</si>
  <si>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</si>
  <si>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</si>
  <si>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</si>
  <si>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</si>
  <si>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</si>
  <si>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</si>
  <si>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</si>
  <si>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</si>
  <si>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</si>
  <si>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</si>
  <si>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</si>
  <si>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</si>
  <si>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</si>
  <si>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</si>
  <si>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</si>
  <si>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</si>
  <si>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</si>
  <si>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</si>
  <si>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</si>
  <si>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</si>
  <si>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</si>
  <si>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</si>
  <si>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</si>
  <si>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</si>
  <si>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</si>
  <si>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</si>
  <si>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</si>
  <si>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</si>
  <si>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</si>
  <si>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</si>
  <si>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</si>
  <si>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</si>
  <si>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</si>
  <si>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</si>
  <si>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</si>
  <si>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</si>
  <si>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</si>
  <si>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</si>
  <si>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</si>
  <si>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</si>
  <si>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</si>
  <si>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</si>
  <si>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</si>
  <si>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</si>
  <si>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</si>
  <si>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</si>
  <si>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</si>
  <si>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</si>
  <si>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</si>
  <si>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</si>
  <si>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</si>
  <si>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</si>
  <si>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</si>
  <si>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</si>
  <si>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</si>
  <si>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</si>
  <si>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</si>
  <si>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</si>
  <si>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</si>
  <si>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</si>
  <si>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</si>
  <si>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</si>
  <si>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</si>
  <si>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</si>
  <si>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</si>
  <si>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</si>
  <si>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</si>
  <si>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</si>
  <si>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</si>
  <si>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</si>
  <si>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</si>
  <si>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</si>
  <si>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</si>
  <si>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</si>
  <si>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</si>
  <si>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</si>
  <si>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</si>
  <si>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</si>
  <si>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</si>
  <si>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</si>
  <si>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</si>
  <si>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</si>
  <si>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</si>
  <si>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</si>
  <si>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</si>
  <si>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</si>
  <si>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</si>
  <si>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</si>
  <si>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</si>
  <si>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</si>
  <si>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</si>
  <si>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</si>
  <si>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</si>
  <si>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</si>
  <si>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</si>
  <si>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</si>
  <si>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</si>
  <si>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</si>
  <si>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</si>
  <si>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</si>
  <si>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</si>
  <si>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</si>
  <si>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</si>
  <si>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</si>
  <si>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</si>
  <si>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</si>
  <si>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</si>
  <si>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</si>
  <si>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</si>
  <si>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</si>
  <si>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</si>
  <si>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</si>
  <si>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</si>
  <si>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</si>
  <si>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</si>
  <si>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</si>
  <si>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</si>
  <si>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</si>
  <si>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</si>
  <si>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</si>
  <si>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</si>
  <si>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</si>
  <si>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</si>
  <si>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</si>
  <si>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</si>
  <si>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</si>
  <si>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</si>
  <si>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</si>
  <si>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</si>
  <si>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</si>
  <si>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</si>
  <si>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</si>
  <si>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</si>
  <si>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</si>
  <si>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</si>
  <si>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</si>
  <si>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</si>
  <si>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</si>
  <si>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</si>
  <si>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</si>
  <si>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</si>
  <si>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</si>
  <si>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</si>
  <si>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</si>
  <si>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</si>
  <si>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</si>
  <si>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</si>
  <si>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</si>
  <si>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</si>
  <si>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</si>
  <si>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</si>
  <si>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</si>
  <si>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</si>
  <si>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</si>
  <si>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</si>
  <si>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</si>
  <si>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</si>
  <si>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</si>
  <si>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</si>
  <si>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</si>
  <si>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</si>
  <si>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</si>
  <si>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</si>
  <si>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</si>
  <si>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</si>
  <si>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</si>
  <si>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</si>
  <si>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</si>
  <si>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</si>
  <si>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</si>
  <si>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</si>
  <si>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</si>
  <si>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</si>
  <si>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</si>
  <si>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</si>
  <si>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</si>
  <si>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</si>
  <si>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</si>
  <si>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</si>
  <si>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</si>
  <si>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</si>
  <si>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</si>
  <si>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</si>
  <si>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</si>
  <si>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</si>
  <si>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</si>
  <si>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</si>
  <si>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</si>
  <si>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</si>
  <si>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</si>
  <si>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</si>
  <si>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</si>
  <si>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</si>
  <si>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</si>
  <si>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</si>
  <si>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</si>
  <si>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</si>
  <si>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</si>
  <si>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</si>
  <si>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</si>
  <si>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</si>
  <si>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</si>
  <si>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</si>
  <si>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</si>
  <si>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</si>
  <si>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</si>
  <si>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</si>
  <si>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</si>
  <si>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</si>
  <si>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</si>
  <si>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</si>
  <si>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</si>
  <si>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</si>
  <si>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</si>
  <si>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</si>
  <si>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</si>
  <si>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</si>
  <si>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</si>
  <si>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</si>
  <si>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</si>
  <si>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</si>
  <si>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</si>
  <si>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</si>
  <si>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</si>
  <si>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</si>
  <si>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</si>
  <si>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</si>
  <si>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</si>
  <si>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</si>
  <si>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</si>
  <si>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</si>
  <si>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</si>
  <si>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</si>
  <si>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</si>
  <si>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</si>
  <si>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</si>
  <si>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</si>
  <si>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</si>
  <si>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</si>
  <si>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</si>
  <si>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</si>
  <si>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</si>
  <si>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</si>
  <si>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</si>
  <si>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</si>
  <si>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</si>
  <si>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</si>
  <si>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</si>
  <si>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</si>
  <si>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</si>
  <si>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</si>
  <si>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</si>
  <si>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</si>
  <si>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</si>
  <si>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</si>
  <si>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</si>
  <si>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</si>
  <si>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</si>
  <si>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</si>
  <si>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</si>
  <si>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</si>
  <si>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</si>
  <si>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</si>
  <si>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</si>
  <si>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</si>
  <si>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</si>
  <si>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</si>
  <si>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</si>
  <si>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</si>
  <si>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</si>
  <si>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</si>
  <si>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</si>
  <si>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</si>
  <si>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</si>
  <si>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</si>
  <si>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</si>
  <si>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</si>
  <si>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</si>
  <si>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</si>
  <si>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</si>
  <si>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</si>
  <si>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</si>
  <si>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</si>
  <si>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</si>
  <si>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</si>
  <si>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</si>
  <si>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</si>
  <si>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</si>
  <si>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</si>
  <si>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</si>
  <si>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</si>
  <si>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</si>
  <si>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</si>
  <si>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</si>
  <si>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</si>
  <si>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</si>
  <si>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</si>
  <si>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</si>
  <si>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</si>
  <si>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</si>
  <si>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</si>
  <si>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</si>
  <si>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</si>
  <si>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</si>
  <si>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</si>
  <si>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</si>
  <si>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</si>
  <si>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</si>
  <si>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</si>
  <si>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</si>
  <si>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</si>
  <si>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</si>
  <si>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</si>
  <si>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</si>
  <si>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</si>
  <si>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</si>
  <si>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</si>
  <si>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</si>
  <si>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</si>
  <si>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</si>
  <si>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</si>
  <si>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</si>
  <si>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</si>
  <si>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</si>
  <si>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</si>
  <si>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</si>
  <si>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</si>
  <si>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</si>
  <si>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</si>
  <si>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</si>
  <si>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</si>
  <si>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</si>
  <si>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</si>
  <si>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</si>
  <si>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</si>
  <si>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</si>
  <si>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</si>
  <si>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</si>
  <si>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</si>
  <si>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</si>
  <si>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</si>
  <si>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</si>
  <si>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</si>
  <si>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</si>
  <si>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</si>
  <si>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</si>
  <si>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</si>
  <si>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</si>
  <si>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</si>
  <si>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</si>
  <si>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</si>
  <si>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</si>
  <si>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</si>
  <si>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</si>
  <si>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</si>
  <si>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</si>
  <si>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</si>
  <si>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</si>
  <si>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</si>
  <si>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</si>
  <si>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</si>
  <si>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</si>
  <si>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</si>
  <si>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</si>
  <si>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</si>
  <si>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</si>
  <si>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</si>
  <si>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</si>
  <si>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</si>
  <si>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</si>
  <si>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</si>
  <si>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</si>
  <si>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</si>
  <si>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</si>
  <si>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</si>
  <si>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</si>
  <si>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</si>
  <si>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</si>
  <si>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</si>
  <si>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</si>
  <si>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</si>
  <si>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</si>
  <si>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</si>
  <si>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</si>
  <si>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</si>
  <si>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</si>
  <si>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</si>
  <si>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</si>
  <si>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</si>
  <si>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</si>
  <si>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</si>
  <si>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</si>
  <si>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</si>
  <si>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</si>
  <si>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</si>
  <si>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</si>
  <si>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</si>
  <si>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</si>
  <si>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</si>
  <si>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</si>
  <si>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</si>
  <si>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</si>
  <si>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</si>
  <si>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</si>
  <si>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</si>
  <si>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</si>
  <si>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</si>
  <si>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</si>
  <si>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</si>
  <si>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</si>
  <si>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</si>
  <si>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</si>
  <si>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</si>
  <si>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</si>
  <si>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</si>
  <si>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</si>
  <si>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</si>
  <si>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</si>
  <si>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</si>
  <si>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</si>
  <si>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</si>
  <si>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</si>
  <si>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</si>
  <si>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</si>
  <si>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</si>
  <si>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</si>
  <si>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</si>
  <si>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</si>
  <si>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</si>
  <si>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</si>
  <si>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</si>
  <si>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</si>
  <si>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</si>
  <si>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</si>
  <si>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</si>
  <si>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</si>
  <si>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</si>
  <si>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</si>
  <si>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</si>
  <si>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</si>
  <si>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</si>
  <si>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</si>
  <si>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</si>
  <si>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</si>
  <si>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</si>
  <si>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</si>
  <si>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</si>
  <si>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</si>
  <si>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</si>
  <si>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</si>
  <si>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</si>
  <si>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</si>
  <si>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</si>
  <si>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</si>
  <si>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</si>
  <si>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</si>
  <si>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</si>
  <si>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</si>
  <si>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</si>
  <si>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</si>
  <si>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</si>
  <si>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</si>
  <si>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</si>
  <si>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</si>
  <si>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</si>
  <si>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</si>
  <si>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</si>
  <si>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</si>
  <si>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</si>
  <si>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</si>
  <si>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</si>
  <si>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</si>
  <si>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</si>
  <si>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</si>
  <si>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</si>
  <si>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</si>
  <si>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</si>
  <si>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</si>
  <si>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</si>
  <si>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</si>
  <si>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</si>
  <si>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</si>
  <si>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</si>
  <si>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</si>
  <si>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</si>
  <si>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</si>
  <si>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</si>
  <si>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</si>
  <si>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</si>
  <si>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</si>
  <si>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</si>
  <si>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</si>
  <si>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</si>
  <si>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</si>
  <si>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</si>
  <si>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</si>
  <si>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</si>
  <si>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</si>
  <si>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</si>
  <si>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</si>
  <si>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</si>
  <si>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</si>
  <si>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</si>
  <si>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</si>
  <si>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</si>
  <si>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</si>
  <si>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</si>
  <si>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</si>
  <si>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</si>
  <si>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</si>
  <si>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</si>
  <si>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</si>
  <si>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</si>
  <si>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</si>
  <si>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</si>
  <si>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</si>
  <si>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</si>
  <si>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</si>
  <si>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</si>
  <si>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</si>
  <si>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</si>
  <si>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</si>
  <si>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</si>
  <si>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</si>
  <si>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</si>
  <si>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</si>
  <si>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</si>
  <si>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</si>
  <si>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</si>
  <si>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</si>
  <si>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</si>
  <si>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</si>
  <si>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</si>
  <si>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</si>
  <si>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</si>
  <si>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</si>
  <si>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</si>
  <si>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</si>
  <si>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</si>
  <si>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</si>
  <si>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</si>
  <si>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</si>
  <si>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</si>
  <si>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</si>
  <si>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</si>
  <si>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</si>
  <si>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</si>
  <si>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</si>
  <si>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</si>
  <si>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</si>
  <si>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</si>
  <si>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</si>
  <si>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</si>
  <si>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</si>
  <si>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</si>
  <si>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</si>
  <si>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</si>
  <si>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</si>
  <si>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</si>
  <si>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</si>
  <si>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</si>
  <si>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</si>
  <si>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</si>
  <si>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</si>
  <si>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</si>
  <si>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</si>
  <si>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</si>
  <si>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</si>
  <si>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</si>
  <si>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</si>
  <si>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</si>
  <si>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</si>
  <si>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</si>
  <si>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</si>
  <si>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</si>
  <si>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</si>
  <si>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</si>
  <si>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</si>
  <si>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</si>
  <si>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</si>
  <si>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</si>
  <si>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</si>
  <si>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</si>
  <si>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</si>
  <si>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</si>
  <si>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</si>
  <si>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</si>
  <si>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</si>
  <si>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</si>
  <si>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</si>
  <si>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</si>
  <si>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</si>
  <si>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</si>
  <si>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</si>
  <si>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</si>
  <si>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</si>
  <si>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</si>
  <si>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</si>
  <si>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</si>
  <si>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</si>
  <si>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</si>
  <si>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</si>
  <si>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</si>
  <si>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</si>
  <si>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</si>
  <si>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</si>
  <si>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</si>
  <si>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</si>
  <si>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</si>
  <si>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</si>
  <si>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</si>
  <si>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</si>
  <si>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</si>
  <si>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</si>
  <si>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</si>
  <si>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</si>
  <si>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</si>
  <si>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</si>
  <si>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</si>
  <si>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</si>
  <si>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</si>
  <si>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</si>
  <si>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</si>
  <si>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</si>
  <si>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</si>
  <si>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</si>
  <si>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</si>
  <si>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</si>
  <si>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</si>
  <si>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</si>
  <si>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</si>
  <si>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</si>
  <si>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</si>
  <si>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</si>
  <si>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</si>
  <si>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</si>
  <si>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</si>
  <si>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</si>
  <si>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</si>
  <si>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</si>
  <si>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</si>
  <si>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</si>
  <si>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</si>
  <si>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</si>
  <si>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</si>
  <si>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</si>
  <si>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</si>
  <si>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</si>
  <si>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</si>
  <si>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</si>
  <si>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</si>
  <si>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</si>
  <si>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</si>
  <si>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</si>
  <si>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</si>
  <si>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</si>
  <si>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</si>
  <si>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</si>
  <si>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</si>
  <si>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</si>
  <si>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</si>
  <si>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</si>
  <si>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</si>
  <si>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</si>
  <si>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</si>
  <si>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</si>
  <si>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</si>
  <si>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</si>
  <si>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</si>
  <si>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</si>
  <si>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</si>
  <si>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</si>
  <si>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</si>
  <si>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</si>
  <si>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</si>
  <si>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</si>
  <si>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</si>
  <si>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</si>
  <si>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</si>
  <si>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</si>
  <si>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</si>
  <si>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</si>
  <si>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</si>
  <si>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</si>
  <si>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</si>
  <si>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</si>
  <si>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</si>
  <si>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</si>
  <si>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</si>
  <si>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</si>
  <si>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</si>
  <si>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</si>
  <si>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</si>
  <si>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</si>
  <si>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</si>
  <si>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</si>
  <si>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</si>
  <si>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</si>
  <si>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</si>
  <si>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</si>
  <si>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</si>
  <si>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</si>
  <si>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</si>
  <si>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</si>
  <si>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</si>
  <si>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</si>
  <si>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</si>
  <si>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</si>
  <si>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</si>
  <si>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</si>
  <si>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</si>
  <si>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</si>
  <si>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</si>
  <si>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</si>
  <si>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</si>
  <si>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</si>
  <si>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</si>
  <si>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</si>
  <si>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</si>
  <si>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</si>
  <si>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</si>
  <si>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</si>
  <si>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</si>
  <si>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</si>
  <si>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PCM-20251205-00000937</t>
  </si>
  <si>
    <t xml:space="preserve">Access night issue,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</si>
  <si>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</si>
  <si>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</si>
  <si>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</si>
  <si>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</si>
  <si>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</si>
  <si>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</si>
  <si>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</si>
  <si>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</si>
  <si>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PCM-20251205-00001047</t>
  </si>
  <si>
    <t>EM team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</si>
</sst>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1"/>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3" totalsRowShown="0" headerRowDxfId="46" dataDxfId="45" headerRowBorderDxfId="43" tableBorderDxfId="44" totalsRowBorderDxfId="42">
  <autoFilter ref="A1:L1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29" dataDxfId="28" headerRowBorderDxfId="26" tableBorderDxfId="27">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334.0297811342607</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45996.978207060187</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45996.978207060187</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45996.978207060187</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45996.978207060187</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45996.978207060187</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45996.978207060187</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45996.978207060187</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45996.978207060187</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45996.978207060187</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45996.978207060187</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45996.978207060187</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45996.978207060187</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45996.978207060187</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45996.978207060187</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45996.978207060187</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45996.978207060187</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45996.978207060187</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45996.978207060187</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45996.978207060187</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45996.978207060187</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45996.978207060187</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45996.978207060187</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45996.978207060187</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45996.978207060187</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45996.978207060187</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45996.978207060187</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45996.978207060187</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45996.978207060187</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45996.978207060187</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45996.978207060187</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45996.978207060187</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45996.978207060187</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45996.978207060187</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45996.978207060187</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45996.978207060187</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45996.978207060187</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45996.978207060187</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45996.978207060187</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45996.978207060187</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45996.978207060187</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45996.978207060187</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45996.978207060187</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45996.978207060187</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45996.978207060187</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45996.978207060187</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45996.978207060187</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45996.978207060187</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45996.978207060187</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45996.978207060187</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45996.978207060187</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45996.978207060187</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45996.978207060187</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45996.978207060187</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45996.978207060187</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45996.978207060187</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45996.978207060187</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45996.978207060187</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45996.978207060187</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45996.978207060187</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45996.978207060187</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45996.978207060187</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45996.978207060187</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45996.978207060187</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45996.978207060187</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45996.978207060187</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45996.978207060187</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45996.978207060187</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45996.978207060187</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45996.978207060187</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45996.978207060187</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45996.978207060187</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45996.978207060187</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45996.978207060187</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45996.978207060187</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45996.978207060187</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45996.978207060187</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45996.978207060187</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45996.978207060187</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45996.978207060187</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45996.978207060187</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45996.978207060187</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45996.978207060187</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45996.978207060187</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45996.978207060187</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45996.978207060187</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45996.978207060187</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45996.978207060187</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45996.978207060187</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45996.978207060187</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45996.978207060187</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45996.978207060187</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45996.978207060187</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45996.978207060187</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45996.978207060187</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45996.978207060187</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45996.978207060187</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45996.978207060187</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45996.978207060187</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45996.978207060187</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45996.978207060187</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45996.978207060187</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45996.978207060187</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45996.978207060187</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45996.978207060187</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45996.978207060187</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45996.978207060187</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45996.978207060187</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45996.978207060187</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45996.978207060187</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45996.978207060187</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45996.978207060187</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45996.978207060187</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45996.978207060187</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45996.978207060187</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45996.978207060187</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45996.978207060187</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45996.978207060187</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45996.978207060187</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45996.978207060187</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45996.978207060187</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45996.978207060187</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45996.978207060187</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45996.978207060187</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45996.978207060187</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45996.978207060187</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45996.978207060187</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45996.978207060187</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45996.978207060187</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45996.978207060187</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45996.978207060187</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45996.978207060187</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45996.978207060187</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45996.978207060187</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45996.978207060187</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45996.978207060187</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45996.978207060187</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45996.978207060187</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45996.978207060187</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45996.978207060187</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45996.978207060187</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45996.978207060187</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45996.978207060187</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45996.978207060187</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45996.978207060187</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45996.978207060187</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45996.978207060187</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45996.978207060187</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45996.978207060187</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45996.978207060187</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45996.978207060187</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45996.978207060187</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45996.978207060187</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45996.978207060187</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45996.978207060187</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45996.978207060187</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45996.978207060187</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45996.978207060187</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45996.978207060187</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45996.978207060187</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45996.978207060187</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45996.978207060187</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45996.978207060187</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45996.978207060187</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45996.978207060187</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45996.978207060187</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45996.978207060187</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45996.978207060187</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45996.978207060187</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45996.978207060187</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45996.978207060187</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45996.978207060187</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45996.978207060187</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45996.978207060187</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45996.978207060187</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45996.978207060187</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45996.978207060187</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45996.978207060187</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45996.978207060187</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45996.978207060187</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45996.978207060187</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45996.978207060187</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45996.978207060187</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45996.978207060187</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45996.978207060187</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45996.978207060187</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45996.978207060187</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45996.978207060187</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45996.978207060187</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45996.978207060187</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45996.978207060187</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45996.978207060187</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45996.978207060187</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45996.978207060187</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45996.978207060187</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45996.978207060187</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0AD4EFD2-E942-4CF1-8B3A-2D37433417A7}"/>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171.97836921296403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12.590788194444031</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45996.978207175925</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45996.978207175925</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45996.978207175925</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45996.978207060187</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45996.978207060187</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45996.978207060187</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45996.978207060187</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45996.978207060187</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45996.978207060187</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45996.978207060187</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45996.978207060187</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45996.978207060187</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45996.978207060187</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45996.978207060187</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45996.978207060187</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45996.978207060187</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45996.978207060187</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45996.978207060187</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45996.978207060187</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45996.978207060187</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45996.978207060187</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45996.978207060187</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45996.978207060187</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45996.978207060187</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45996.978207060187</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45996.978207060187</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45996.978207060187</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45996.978207060187</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45996.978207060187</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45996.978207060187</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45996.978207060187</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45996.978207060187</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45996.978207060187</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45996.978207060187</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45996.978207060187</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45996.978207060187</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45996.978207060187</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45996.978207060187</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45996.978207060187</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45996.978207060187</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45996.978207060187</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45996.978207060187</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45996.978207060187</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45996.978207060187</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45996.978207060187</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45996.978207060187</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45996.978207060187</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45996.978207060187</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45996.978207060187</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45996.978207060187</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45996.978207060187</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45996.978207060187</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45996.978207060187</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45996.978207060187</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45996.978207060187</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45996.978207060187</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45996.978207060187</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45996.978207060187</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45996.978207060187</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45996.978207060187</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45996.978207060187</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45996.978207060187</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45996.978207060187</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45996.978207060187</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45996.978207060187</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45996.978207060187</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45996.978207060187</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45996.978207060187</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45996.978207060187</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45996.978207060187</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45996.978207060187</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45996.978207060187</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45996.978207060187</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45996.978207060187</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45996.978207060187</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45996.978207060187</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45996.978207060187</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45996.978207060187</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45996.978207060187</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45996.978207060187</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45996.978207060187</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45996.978207060187</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45996.978207060187</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45996.978207060187</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45996.978207060187</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45996.978207060187</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45996.978207060187</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45996.978207060187</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45996.978207060187</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45996.978207060187</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45996.978207060187</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45996.978207060187</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45996.978207060187</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45996.978207060187</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45996.978207060187</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45996.978207060187</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45996.978207060187</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45996.978207060187</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45996.978207060187</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45996.978207060187</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45996.978207060187</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45996.978207060187</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45996.978207060187</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45996.978207060187</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45996.978207060187</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45996.978207060187</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45996.978207060187</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45996.978207060187</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45996.978207060187</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45996.978207060187</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45996.978207060187</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45996.978207060187</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45996.978207060187</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45996.978207060187</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45996.978207060187</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45996.978207060187</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45996.978207060187</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45996.978207060187</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45996.978207060187</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45996.978207060187</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45996.978207060187</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45996.978207060187</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45996.978207060187</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45996.978207060187</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45996.978207060187</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45996.978207060187</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45996.978207060187</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45996.978207060187</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45996.978207060187</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45996.978207060187</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45996.978207060187</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45996.978207060187</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45996.978207060187</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45996.978207060187</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45996.978207060187</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45996.978207060187</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45996.978207060187</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45996.978207060187</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45996.978207060187</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45996.978207060187</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45996.978207060187</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45996.978207060187</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45996.978207060187</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45996.978207060187</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45996.978207060187</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45996.978207060187</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45996.978207060187</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45996.978207060187</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45996.978207060187</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45996.978207060187</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45996.978207060187</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45996.978207060187</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45996.978207060187</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45996.978207060187</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45996.978207060187</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45996.978207060187</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45996.978207060187</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45996.978207060187</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45996.978207060187</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45996.978207060187</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45996.978207060187</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45996.978207060187</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45996.978207060187</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45996.978207060187</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45996.978207060187</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45996.978207060187</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45996.978207060187</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45996.978207060187</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45996.978207060187</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45996.978207060187</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45996.978207060187</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45996.978207060187</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45996.978207060187</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45996.978207060187</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45996.978207060187</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45996.978207060187</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45996.978207060187</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45996.978207060187</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45996.978207060187</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45996.978207060187</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45996.978207060187</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45996.978207060187</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45996.978207060187</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45996.978207060187</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45996.978207060187</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45996.978207060187</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45996.978207060187</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45996.978207060187</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45996.978207060187</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45996.978207060187</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45996.978207060187</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45996.978207060187</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45996.978207060187</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45996.978207060187</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45996.978207060187</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45996.978207060187</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45996.978207060187</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45996.978207060187</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45996.978207060187</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45996.978207060187</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45996.978207060187</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45996.978207060187</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45996.978207060187</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45996.978207060187</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45996.978207060187</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45996.978207060187</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45996.978207060187</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45996.978207060187</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45996.978207060187</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45996.978207060187</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45996.978207060187</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45996.978207060187</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45996.978207060187</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45996.978207060187</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45996.978207060187</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45996.978207060187</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45996.978207060187</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45996.978207060187</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45996.978207060187</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45996.978207060187</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45996.978207060187</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45996.978207060187</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45996.978207060187</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45996.978207060187</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45996.978207060187</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45996.978207060187</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45996.978207060187</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45996.978207060187</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45996.978207060187</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45996.978207060187</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45996.978207060187</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45996.978207060187</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45996.978207060187</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45996.978207060187</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45996.978207060187</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45996.978207060187</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45996.978207060187</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45996.978207060187</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45996.978207060187</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45996.978207060187</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45996.978207060187</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45996.978207060187</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45996.978207060187</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45996.978207060187</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45996.978207060187</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45996.978207060187</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45996.978207060187</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45996.978207060187</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45996.978207060187</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45996.978207060187</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45996.978207060187</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45996.978207060187</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45996.978207060187</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45996.978207060187</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45996.978207060187</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45996.978207060187</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45996.978207060187</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45996.978207060187</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45996.978207060187</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45996.978207060187</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45996.978207060187</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45996.978207060187</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45996.978207060187</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45996.978207060187</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45996.978207060187</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45996.978207060187</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45996.978207060187</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45996.978207060187</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45996.978207060187</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45996.978207060187</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45996.978207060187</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45996.978207060187</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45996.978207060187</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45996.978207060187</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45996.978207060187</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45996.978207060187</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45996.978207060187</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45996.978207060187</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45996.978207060187</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45996.978207060187</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45996.978207060187</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45996.978207060187</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45996.978207175925</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45996.978207175925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45996.978207175925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45996.978207175925</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45996.978207175925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45996.978207175925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45996.978207175925</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45996.978207175925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45996.978207175925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45996.978207175925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45996.978207175925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45996.978207175925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45996.978207175925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45996.978207175925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45996.978207175925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45996.978207175925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45996.978207175925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45996.978207175925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45996.978207175925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45996.978207175925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45996.978207175925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45996.978207175925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45996.978207175925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45996.978207175925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45996.978207175925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45996.978207175925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45996.978207175925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45996.978207175925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45996.978207175925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45996.978207175925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45996.978207175925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45996.978207175925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45996.978207175925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45996.978207175925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45996.978207175925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45996.978207175925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45996.978207175925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45996.978207175925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45996.978207175925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45996.978207175925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45996.978207175925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45996.978207175925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45996.978207175925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45996.978207175925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45996.978207175925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45996.978207175925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45996.978207175925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45996.978207175925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45996.978207175925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45996.978207175925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45996.978207175925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45996.978207175925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45996.978207175925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45996.978207175925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45996.978207175925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45996.978207175925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45996.978207175925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45996.978207175925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45996.978207175925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45996.978207175925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45996.978207175925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45996.978207175925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45996.978207175925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45996.978207175925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45996.978207175925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45996.978207175925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45996.978207175925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45996.978207175925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45996.978207175925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45996.978207175925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45996.978207175925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45996.978207175925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45996.978207175925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45996.978207175925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45996.978207175925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45996.978207175925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45996.978207175925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45996.978207175925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45996.978207175925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45996.978207175925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45996.978207175925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45996.978207175925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45996.978207175925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45996.978207175925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45996.978207175925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45996.978207175925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45996.978207175925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45996.978207175925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45996.978207175925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45996.978207175925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45996.978207175925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45996.978207175925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45996.978207175925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45996.978207175925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45996.978207175925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45996.978207175925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45996.978207175925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45996.978207175925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45996.978207175925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45996.978207175925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45996.978207175925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45996.978207175925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45996.978207175925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45996.978207175925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45996.978207175925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45996.978207175925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45996.978207175925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45996.978207175925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45996.978207175925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45996.978207175925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45996.978207175925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45996.978207175925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45996.978207175925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45996.978207175925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45996.978207175925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45996.978207175925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45996.978207175925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45996.978207175925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45996.978207175925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45996.978207175925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45996.978207175925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45996.978207175925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45996.978207175925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45996.978207175925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45996.978207175925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45996.978207175925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45996.978207175925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45996.978207175925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45996.978207175925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45996.978207175925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45996.978207175925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45996.978207175925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45996.978207175925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45996.978207175925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45996.978207175925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45996.978207175925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45996.978207175925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45996.978207175925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45996.978207175925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45996.978207175925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45996.978207175925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45996.978207175925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45996.978207175925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45996.978207175925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45996.978207175925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45996.978207175925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45996.978207175925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45996.978207175925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45996.978207175925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45996.978207175925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45996.978207175925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45996.978207175925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45996.978207175925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45996.978207175925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45996.978207175925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45996.978207175925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45996.978207175925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45996.978207175925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45996.978207175925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45996.978207175925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45996.978207175925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45996.978207175925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45996.978207175925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45996.978207175925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45996.978207175925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45996.978207175925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45996.978207175925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45996.978207175925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45996.978207175925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45996.978207175925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45996.978207175925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45996.978207175925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45996.978207175925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45996.978207175925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45996.978207175925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45996.978207175925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45996.978207175925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45996.978207175925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45996.978207175925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45996.978207175925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45996.978207175925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45996.978207175925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45996.978207175925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45996.978207175925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45996.978207175925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45996.978207175925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45996.978207175925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45996.978207175925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45996.978207175925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45996.978207175925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45996.978207175925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45996.978207175925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45996.978207175925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45996.978207175925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45996.978207175925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45996.978207175925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45996.978207175925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45996.978207175925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45996.978207175925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45996.978207175925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45996.978207175925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45996.978207175925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45996.978207175925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45996.978207175925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45996.978207175925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45996.978207175925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45996.978207175925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45996.978207175925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45996.978207175925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45996.978207175925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45996.978207175925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45996.978207175925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45996.978207175925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45996.978207175925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45996.978207175925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45996.978207175925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45996.978207175925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45996.978207175925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45996.978207175925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45996.978207175925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45996.978207175925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45996.978207175925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45996.978207175925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45996.978207175925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45996.978207175925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45996.978207175925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45996.978207175925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45996.978207175925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45996.978207175925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45996.978207175925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45996.978207175925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45996.978207175925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45996.978207175925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45996.978207175925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45996.978207175925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45996.978207175925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45996.978207175925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45996.978207175925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45996.978207175925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45996.978207175925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45996.978207175925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45996.978207175925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45996.978207175925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45996.978207175925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45996.978207175925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45996.978207175925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45996.978207175925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45996.978207175925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45996.978207175925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45996.978207175925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45996.978207175925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45996.978207175925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45996.978207175925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45996.978207175925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45996.978207175925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45996.978207175925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45996.978207175925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45996.978207175925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45996.978207175925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45996.978207175925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45996.978207175925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45996.978207175925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45996.978207175925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45996.978207175925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45996.978207175925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45996.978207175925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45996.978207175925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45996.978207175925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45996.978207175925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45996.978207175925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45996.978207175925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45996.978207175925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45996.978207175925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45996.978207175925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45996.978207175925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45996.978207175925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45996.978207175925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45996.978207175925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45996.978207175925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45996.978207175925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45996.978207175925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45996.978207175925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45996.978207175925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45996.978207175925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45996.978207175925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45996.978207175925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45996.978207175925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45996.978207175925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45996.978207175925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45996.978207175925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45996.978207175925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45996.978207175925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45996.978207175925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45996.978207175925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45996.978207175925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45996.978207175925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45996.978207175925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45996.978207175925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45996.978207175925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45996.978207175925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45996.978207175925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45996.978207175925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45996.978207175925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45996.978207175925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45996.978207175925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45996.978207175925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45996.978207175925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45996.978207175925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45996.978207175925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45996.978207175925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45996.978207175925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45996.978207175925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45996.978207175925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45996.978207175925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45996.978207175925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45996.978207175925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45996.978207175925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45996.978207175925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45996.978207175925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45996.978207175925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45996.978207175925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45996.978207175925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45996.978207175925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45996.978207175925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45996.978207175925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45996.978207175925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45996.978207175925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45996.978207175925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45996.978207175925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45996.978207175925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45996.978207175925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45996.978207175925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45996.978207175925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45996.978207175925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45996.978207175925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45996.978207175925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45996.978207175925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45996.978207175925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45996.978207175925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45996.978207175925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45996.978207175925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45996.978207175925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45996.978207175925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45996.978207175925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45996.978207175925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45996.978207175925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45996.978207175925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45996.978207175925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45996.978207175925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45996.978207175925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45996.978207175925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45996.978207175925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45996.978207175925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45996.978207175925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45996.978207175925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45996.978207175925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45996.978207175925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45996.978207175925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45996.978207175925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45996.978207175925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45996.978207175925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45996.978207175925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45996.978207175925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45996.978207175925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45996.978207175925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45996.978207175925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45996.978207175925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45996.978207175925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45996.978207175925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45996.978207175925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45996.978207175925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45996.978207175925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45996.978207175925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45996.978207175925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45996.978207175925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45996.978207175925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45996.978207175925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45996.978207175925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45996.978207175925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45996.978207175925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45996.978207175925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45996.978207175925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45996.978207175925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45996.978207175925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45996.978207175925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45996.978207175925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45996.978207175925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45996.978207175925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45996.978207175925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45996.978207175925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45996.978207175925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45996.978207175925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45996.978207175925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45996.978207175925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45996.978207175925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45996.978207175925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45996.978207175925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45996.978207175925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45996.978207175925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45996.978207175925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45996.978207175925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45996.978207175925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45996.978207175925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45996.978207175925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45996.978207175925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45996.978207175925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45996.978207175925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45996.978207175925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45996.978207175925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45996.978207175925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45996.978207175925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45996.978207175925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45996.978207175925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45996.978207175925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45996.978207175925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45996.978207175925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45996.978207175925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45996.978207175925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45996.978207175925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45996.978207175925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45996.978207175925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45996.978207175925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45996.978207175925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45996.978207175925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45996.978207175925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45996.978207175925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45996.978207175925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45996.978207175925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45996.978207175925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45996.978207175925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45996.978207175925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45996.978207175925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45996.978207175925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45996.978207175925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45996.978207175925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45996.978207175925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45996.978207175925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45996.978207175925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45996.978207175925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45996.978207175925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45996.978207175925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45996.978207175925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45996.978207175925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45996.978207175925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45996.978207175925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45996.978207175925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45996.978207175925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45996.978207175925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45996.978207175925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45996.978207175925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45996.978207175925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45996.978207175925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45996.978207175925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45996.978207175925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45996.978207175925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45996.978207175925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45996.978207175925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45996.978207175925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45996.978207175925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45996.978207175925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45996.978207175925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45996.978207175925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45996.978207175925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45996.978207175925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45996.978207175925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45996.978207175925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45996.978207175925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45996.978207175925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45996.978207175925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45996.978207175925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45996.978207175925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45996.978207175925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45996.978207175925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45996.978207175925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45996.978207175925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45996.978207175925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45996.978207175925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45996.978207175925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45996.978207175925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45996.978207175925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45996.978207175925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45996.978207175925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45996.978207175925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45996.978207175925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45996.978207175925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45996.978207175925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45996.978207175925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45996.978207175925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45996.978207175925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45996.978207175925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45996.978207175925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45996.978207175925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45996.978207175925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45996.978207175925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45996.978207175925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45996.978207175925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45996.978207175925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45996.978207175925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45996.978207175925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45996.978207175925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45996.978207175925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45996.978207175925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45996.978207175925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45996.978207175925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45996.978207175925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45996.978207175925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45996.978207175925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45996.978207175925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45996.978207175925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45996.978207175925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45996.978207175925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45996.978207175925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45996.978207175925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45996.978207175925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45996.978207175925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45996.978207175925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45996.978207175925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45996.978207175925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45996.978207175925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45996.978207175925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45996.978207175925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45996.978207175925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45996.978207175925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45996.978207175925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45996.978207175925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45996.978207175925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45996.978207175925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45996.978207175925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45996.978207175925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45996.978207175925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45996.978207175925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45996.978207175925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45996.978207175925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45996.978207175925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45996.978207175925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45996.978207175925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45996.978207175925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45996.978207175925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45996.978207175925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45996.978207175925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45996.978207175925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45996.978207175925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45996.978207175925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45996.978207175925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45996.978207175925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45996.978207175925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45996.978207175925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45996.978207175925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45996.978207175925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45996.978207175925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45996.978207175925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45996.978207175925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45996.978207175925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45996.978207175925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45996.978207175925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45996.978207175925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45996.978207175925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45996.978207175925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45996.978207175925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45996.978207175925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45996.978207175925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45996.978207175925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45996.978207175925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45996.978207175925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45996.978207175925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45996.978207175925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45996.978207175925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45996.978207175925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45996.978207175925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45996.978207175925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45996.978207175925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45996.978207175925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45996.978207175925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45996.978207175925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45996.978207175925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45996.978207175925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45996.978207175925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45996.978207175925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45996.978207175925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45996.978207175925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45996.978207175925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45996.978207175925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45996.978207175925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45996.978207175925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45996.978207175925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45996.978207175925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45996.978207175925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45996.978207175925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45996.978207175925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45996.978207175925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45996.978207175925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45996.978207175925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45996.978207175925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45996.978207175925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45996.978207175925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45996.978207175925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45996.978207175925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45996.978207175925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45996.978207175925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45996.978207175925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45996.978207175925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45996.978207175925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45996.978207175925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45996.978207175925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45996.978207175925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45996.978207175925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45996.978207175925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45996.978207175925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45996.978207175925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45996.978207175925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45996.978207175925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45996.978207175925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45996.978207175925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45996.978207175925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45996.978207175925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45996.978207175925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45996.978207175925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45996.978207175925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45996.978207175925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45996.978207175925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45996.978207175925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45996.978207175925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45996.978207175925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45996.978207175925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45996.978207175925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45996.978207175925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45996.978207175925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45996.978207175925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45996.978207175925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45996.978207175925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45996.978207175925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45996.978207175925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45996.978207175925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45996.978207175925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45996.978207175925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45996.978207175925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45996.978207175925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45996.978207175925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45996.978207175925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45996.978207175925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45996.978207175925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45996.978207175925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45996.978207175925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45996.978207175925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45996.978207175925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45996.978207175925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45996.978207175925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45996.978207175925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45996.978207175925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45996.978207175925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45996.978207175925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45996.978207175925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45996.978207175925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45996.978207175925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45996.978207175925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45996.978207175925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45996.978207175925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45996.978207175925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45996.978207175925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45996.978207175925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45996.978207175925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45996.978207175925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45996.978207175925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45996.978207175925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45996.978207175925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45996.978207175925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45996.978207175925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45996.978207175925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45996.978207175925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45996.978207175925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45996.978207175925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45996.978207175925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45996.978207175925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45996.978207175925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45996.978207175925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45996.978207175925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45996.978207175925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45996.978207175925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45996.978207175925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45996.978207175925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45996.978207175925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45996.978207175925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45996.978207175925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45996.978207175925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45996.978207175925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45996.978207175925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45996.978207175925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45996.978207175925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45996.978207175925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45996.978207175925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45996.978207175925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45996.978207175925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45996.978207175925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45996.978207175925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45996.978207175925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45996.978207175925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45996.978207175925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45996.978207175925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45996.978207175925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45996.978207175925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45996.978207175925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45996.978207175925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45996.978207175925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45996.978207175925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45996.978207175925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45996.978207175925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45996.978207175925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45996.978207175925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45996.978207175925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45996.978207175925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45996.978207175925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45996.978207175925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45996.978207175925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45996.978207175925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45996.978207175925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45996.978207175925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45996.978207175925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45996.978207175925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45996.978207175925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45996.978207175925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45996.978207175925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45996.978207175925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45996.978207175925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45996.978207175925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45996.978207175925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45996.978207175925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45996.978207175925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45996.978207175925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45996.978207175925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45996.978207175925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45996.978207175925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45996.978207175925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45996.978207175925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45996.978207175925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45996.978207175925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45996.978207175925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45996.978207175925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45996.978207175925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45996.978207175925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45996.978207175925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45996.978207175925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45996.978207175925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45996.978207175925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45996.978207175925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45996.978207175925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45996.978207175925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45996.978207175925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45996.978207175925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45996.978207175925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45996.978207175925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45996.978207175925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45996.978207175925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45996.978207175925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45996.978207175925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45996.978207175925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45996.978207175925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45996.978207175925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45996.978207175925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45996.978207175925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45996.978207175925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45996.978207175925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45996.978207175925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45996.978207175925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45996.978207175925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45996.978207175925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45996.978207175925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45996.978207175925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45996.978207175925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45996.978207175925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45996.978207175925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45996.978207175925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45996.978207175925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45996.978207175925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45996.978207175925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45996.978207175925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45996.978207175925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45996.978207175925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45996.978207175925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45996.978207175925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45996.978207175925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45996.978207175925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45996.978207175925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45996.978207175925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45996.978207175925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45996.978207175925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45996.978207175925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45996.978207175925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45996.978207175925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45996.978207175925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45996.978207175925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45996.978207175925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45996.978207175925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45996.978207175925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45996.978207175925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45996.978207175925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45996.978207175925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45996.978207175925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45996.978207175925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45996.978207175925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45996.978207175925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45996.978207175925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45996.978207175925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45996.978207175925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45996.978207175925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45996.978207175925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45996.978207175925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45996.978207175925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45996.978207175925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45996.978207175925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45996.978207175925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45996.978207175925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45996.978207175925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45996.978207175925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45996.978207175925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45996.978207175925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45996.978207175925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45996.978207175925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45996.978207175925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45996.978207175925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45996.978207175925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45996.978207175925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45996.978207175925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45996.978207175925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45996.978207175925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45996.978207175925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45996.978207175925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45996.978207175925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45996.978207175925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45996.978207175925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45996.978207175925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45996.978207175925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45996.978207175925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45996.978207175925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45996.978207175925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45996.978207175925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45996.978207175925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45996.978207175925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45996.978207175925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45996.978207175925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45996.978207175925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45996.978207175925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45996.978207175925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45996.978207175925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45996.978207175925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45996.978207175925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45996.978207175925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45996.978207175925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45996.978207175925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45996.978207175925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45996.978207175925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45996.978207175925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45996.978207175925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45996.978207175925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45996.978207175925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45996.978207175925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45996.978207175925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45996.978207175925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45996.978207175925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45996.978207175925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45996.978207175925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45996.978207175925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45996.978207175925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45996.978207175925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45996.978207175925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45996.978207175925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45996.978207175925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45996.978207175925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45996.978207175925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45996.978207175925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45996.978207175925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45996.978207175925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45996.978207175925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45996.978207175925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45996.978207175925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45996.978207175925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45996.978207175925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45996.978207175925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45996.978207175925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45996.978207175925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45996.978207175925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45996.978207175925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45996.978207175925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45996.978207175925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45996.978207175925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45996.978207175925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45996.978207175925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45996.978207175925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45996.978207175925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45996.978207175925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45996.978207175925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45996.978207175925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45996.978207175925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45996.978207175925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45996.978207175925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45996.978207175925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45996.978207175925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45996.978207175925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45996.978207175925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45996.978207175925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45996.978207175925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45996.978207175925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45996.978207175925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45996.978207175925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45996.978207175925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45996.978207175925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45996.978207175925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45996.978207175925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45996.978207175925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45996.978207175925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45996.978207175925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45996.978207175925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45996.978207175925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45996.978207175925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45996.978207175925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45996.978207175925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45996.978207175925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45996.978207175925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45996.978207175925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45996.978207175925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45996.978207175925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45996.978207175925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45996.978207175925</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3"/>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293.4974895833293</v>
      </c>
      <c r="H2" s="91">
        <v>45703.474768518521</v>
      </c>
      <c r="I2" s="91" t="str">
        <f>IFERROR(VLOOKUP(D2,DB!A:F,6,0),"")</f>
        <v>SCECO</v>
      </c>
      <c r="J2" s="91" t="str">
        <f>IFERROR(VLOOKUP(D2,DB!A:G,7,0),"")</f>
        <v>Dead</v>
      </c>
      <c r="K2" s="93" t="s">
        <v>39117</v>
      </c>
      <c r="L2" s="87" t="str">
        <f>IFERROR(VLOOKUP(D2,DB!A:I,9,0),"")</f>
        <v>Latis</v>
      </c>
    </row>
    <row r="3" spans="1:16" ht="15" customHeight="1">
      <c r="A3" s="108" t="s">
        <v>39118</v>
      </c>
      <c r="B3" s="108" t="str">
        <f>IFERROR(VLOOKUP(D3,DB!A:K,11,0),"")</f>
        <v>R4</v>
      </c>
      <c r="C3" s="89">
        <v>2</v>
      </c>
      <c r="D3" s="87" t="s">
        <v>35271</v>
      </c>
      <c r="E3" s="90" t="s">
        <v>39106</v>
      </c>
      <c r="F3" s="91">
        <v>45996.835416666669</v>
      </c>
      <c r="G3" s="92">
        <f t="shared" ref="G3:G9" ca="1" si="0">IFERROR(NOW()-F3,"")</f>
        <v>0.14279039351822576</v>
      </c>
      <c r="H3" s="91">
        <v>45996.825706018521</v>
      </c>
      <c r="I3" s="108" t="str">
        <f>IFERROR(VLOOKUP(D3,DB!A:F,6,0),"")</f>
        <v>Generator-SG</v>
      </c>
      <c r="J3" s="108" t="str">
        <f>IFERROR(VLOOKUP(D3,DB!A:G,7,0),"")</f>
        <v>Dead</v>
      </c>
      <c r="K3" s="93" t="s">
        <v>39119</v>
      </c>
      <c r="L3" s="87" t="str">
        <f>IFERROR(VLOOKUP(D3,DB!A:I,9,0),"")</f>
        <v>Latis</v>
      </c>
    </row>
    <row r="4" spans="1:16" ht="15" customHeight="1">
      <c r="A4" s="108"/>
      <c r="B4" s="108" t="str">
        <f>IFERROR(VLOOKUP(D4,DB!A:K,11,0),"")</f>
        <v/>
      </c>
      <c r="C4" s="89"/>
      <c r="D4" s="87"/>
      <c r="E4" s="90"/>
      <c r="F4" s="91"/>
      <c r="G4" s="92">
        <f t="shared" ca="1" si="0"/>
        <v>45996.978207060187</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45996.978207060187</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45996.978207060187</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45996.978207175925</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45996.978207175925</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45996.978207175925</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ref="G10:G73" ca="1" si="1">IFERROR(NOW()-F10,"")</f>
        <v>45996.978207175925</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45996.978207175925</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45996.978207175925</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45996.978207175925</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45996.978207175925</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45996.978207175925</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45996.978207175925</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45996.978207175925</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45996.978207175925</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45996.978207175925</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45996.978207175925</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45996.978207175925</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45996.978207175925</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45996.978207175925</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45996.978207175925</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45996.978207175925</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45996.978207175925</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45996.978207175925</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45996.978207175925</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45996.978207175925</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45996.978207175925</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45996.978207175925</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45996.978207175925</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45996.978207175925</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45996.978207175925</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45996.978207175925</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45996.978207175925</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45996.978207175925</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45996.978207175925</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45996.978207175925</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45996.978207175925</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45996.978207175925</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45996.978207175925</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45996.978207175925</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45996.978207175925</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45996.978207175925</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45996.978207175925</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45996.978207175925</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45996.978207175925</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45996.978207175925</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45996.978207175925</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45996.978207175925</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45996.978207175925</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45996.978207175925</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45996.978207175925</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45996.978207175925</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45996.978207175925</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45996.978207175925</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45996.978207175925</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45996.978207175925</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45996.978207175925</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45996.978207175925</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45996.978207175925</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45996.978207175925</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45996.978207175925</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45996.978207175925</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45996.978207175925</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45996.978207175925</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45996.978207175925</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45996.978207175925</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45996.978207175925</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45996.978207175925</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45996.978207175925</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45996.978207175925</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ref="G74:G137" ca="1" si="2">IFERROR(NOW()-F74,"")</f>
        <v>45996.978207175925</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45996.978207175925</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45996.978207175925</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45996.978207175925</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45996.978207175925</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45996.978207175925</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45996.978207175925</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45996.978207175925</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45996.978207175925</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45996.978207175925</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45996.978207175925</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45996.978207175925</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45996.978207175925</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45996.978207175925</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45996.978207175925</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45996.978207175925</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45996.978207175925</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45996.978207175925</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45996.978207175925</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45996.978207175925</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45996.978207175925</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45996.978207175925</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45996.978207175925</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45996.978207175925</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45996.978207175925</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45996.978207175925</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45996.978207175925</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45996.978207175925</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45996.978207175925</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45996.978207175925</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45996.978207175925</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45996.978207175925</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45996.978207175925</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45996.978207175925</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45996.978207175925</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45996.978207175925</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45996.978207175925</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45996.978207175925</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45996.978207175925</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45996.978207175925</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45996.978207175925</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45996.978207175925</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45996.978207175925</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45996.978207175925</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45996.978207175925</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45996.978207175925</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45996.978207175925</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45996.978207175925</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45996.978207175925</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45996.978207175925</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45996.978207175925</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45996.978207175925</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45996.978207175925</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45996.978207175925</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45996.978207175925</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45996.978207175925</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45996.978207175925</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45996.978207175925</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45996.978207175925</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45996.978207175925</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45996.978207175925</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45996.978207175925</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45996.978207175925</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45996.978207175925</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ref="G138:G183" ca="1" si="3">IFERROR(NOW()-F138,"")</f>
        <v>45996.978207175925</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45996.978207175925</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45996.978207175925</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45996.978207175925</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45996.978207175925</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45996.978207175925</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45996.978207175925</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45996.978207175925</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45996.978207175925</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45996.978207175925</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45996.978207175925</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45996.978207175925</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45996.978207175925</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45996.978207175925</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45996.978207175925</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45996.978207175925</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45996.978207175925</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45996.978207175925</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45996.978207175925</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45996.978207175925</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45996.978207175925</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45996.978207175925</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45996.978207175925</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45996.978207175925</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45996.978207175925</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45996.978207175925</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45996.978207175925</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45996.978207175925</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45996.978207175925</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45996.978207175925</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45996.978207175925</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45996.978207175925</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45996.978207175925</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45996.978207175925</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45996.978207175925</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45996.978207175925</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45996.978207175925</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45996.978207175925</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45996.978207175925</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45996.978207175925</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45996.978207175925</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45996.978207175925</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45996.978207175925</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45996.978207175925</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45996.978207175925</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45996.978207175925</v>
      </c>
      <c r="H183" s="91"/>
      <c r="I183" s="108" t="str">
        <f>IFERROR(VLOOKUP(D183,DB!A:F,6,0),"")</f>
        <v/>
      </c>
      <c r="J183" s="108" t="str">
        <f>IFERROR(VLOOKUP(D183,DB!A:G,7,0),"")</f>
        <v/>
      </c>
      <c r="K183" s="93"/>
      <c r="L183" s="87" t="str">
        <f>IFERROR(VLOOKUP(D183,DB!A:I,9,0),"")</f>
        <v/>
      </c>
    </row>
  </sheetData>
  <dataValidations count="2">
    <dataValidation allowBlank="1" showInputMessage="1" showErrorMessage="1" sqref="E1" xr:uid="{A4F81451-56CC-4543-9497-104C4E44EE4B}"/>
    <dataValidation type="list" allowBlank="1" showInputMessage="1" showErrorMessage="1" sqref="E2:E18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workbookViewId="0">
      <selection activeCell="C6" sqref="C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39120</v>
      </c>
      <c r="B2" s="37" t="str">
        <f>IFERROR(VLOOKUP(D2,DB!A:K,11,0),"")</f>
        <v>R5</v>
      </c>
      <c r="C2" s="37">
        <v>3</v>
      </c>
      <c r="D2" s="101" t="s">
        <v>36085</v>
      </c>
      <c r="E2" s="37" t="s">
        <v>39106</v>
      </c>
      <c r="F2" s="38">
        <v>45891.832060185188</v>
      </c>
      <c r="G2" s="103">
        <f ca="1">IFERROR(NOW()-F2,"")</f>
        <v>105.14614699073718</v>
      </c>
      <c r="H2" s="38">
        <v>45891.790393518517</v>
      </c>
      <c r="I2" s="37" t="str">
        <f>IFERROR(VLOOKUP(D2,DB!A:F,6,0),"")</f>
        <v>Generator-SG</v>
      </c>
      <c r="J2" s="37" t="str">
        <f>IFERROR(VLOOKUP(D2,DB!A:G,7,0),"")</f>
        <v>Vandalized</v>
      </c>
      <c r="K2" s="37" t="s">
        <v>39121</v>
      </c>
      <c r="L2" s="37" t="str">
        <f>IFERROR(VLOOKUP(D2,DB!A:I,9,0),"")</f>
        <v>Latis</v>
      </c>
      <c r="M2" s="100"/>
    </row>
    <row r="3" spans="1:13" s="39" customFormat="1" ht="30.75">
      <c r="A3" s="37" t="s">
        <v>39122</v>
      </c>
      <c r="B3" s="37" t="str">
        <f>IFERROR(VLOOKUP(D3,DB!A:K,11,0),"")</f>
        <v>R5</v>
      </c>
      <c r="C3" s="37">
        <v>1</v>
      </c>
      <c r="D3" s="37" t="s">
        <v>33407</v>
      </c>
      <c r="E3" s="37" t="s">
        <v>39109</v>
      </c>
      <c r="F3" s="38">
        <v>45926.188877314817</v>
      </c>
      <c r="G3" s="103">
        <f t="shared" ref="G3" ca="1" si="0">IFERROR(NOW()-F3,"")</f>
        <v>70.789329861108854</v>
      </c>
      <c r="H3" s="38">
        <v>45926.158159722225</v>
      </c>
      <c r="I3" s="37" t="str">
        <f>IFERROR(VLOOKUP(D3,DB!A:F,6,0),"")</f>
        <v>SCECO</v>
      </c>
      <c r="J3" s="37" t="str">
        <f>IFERROR(VLOOKUP(D3,DB!A:G,7,0),"")</f>
        <v>Good</v>
      </c>
      <c r="K3" s="37" t="s">
        <v>39123</v>
      </c>
      <c r="L3" s="37" t="str">
        <f>IFERROR(VLOOKUP(D3,DB!A:I,9,0),"")</f>
        <v>Latis</v>
      </c>
      <c r="M3" s="100"/>
    </row>
    <row r="4" spans="1:13" s="39" customFormat="1" ht="39.75" customHeight="1">
      <c r="A4" s="104" t="s">
        <v>39124</v>
      </c>
      <c r="B4" s="104" t="str">
        <f>IFERROR(VLOOKUP(D4,DB!A:K,11,0),"")</f>
        <v>R5</v>
      </c>
      <c r="C4" s="104">
        <v>1</v>
      </c>
      <c r="D4" s="104" t="s">
        <v>34832</v>
      </c>
      <c r="E4" s="104" t="s">
        <v>39109</v>
      </c>
      <c r="F4" s="105">
        <v>45948.661111111112</v>
      </c>
      <c r="G4" s="106">
        <f t="shared" ref="G4" ca="1" si="1">IFERROR(NOW()-F4,"")</f>
        <v>48.317096064813086</v>
      </c>
      <c r="H4" s="105">
        <v>45948.661111111112</v>
      </c>
      <c r="I4" s="104" t="str">
        <f>IFERROR(VLOOKUP(D4,DB!A:F,6,0),"")</f>
        <v>SCECO</v>
      </c>
      <c r="J4" s="104" t="str">
        <f>IFERROR(VLOOKUP(D4,DB!A:G,7,0),"")</f>
        <v>Dead</v>
      </c>
      <c r="K4" s="104" t="s">
        <v>39125</v>
      </c>
      <c r="L4" s="104" t="str">
        <f>IFERROR(VLOOKUP(D4,DB!A:I,9,0),"")</f>
        <v>Latis</v>
      </c>
    </row>
    <row r="5" spans="1:13" s="39" customFormat="1" ht="30.75">
      <c r="A5" s="104" t="s">
        <v>39126</v>
      </c>
      <c r="B5" s="104" t="str">
        <f>IFERROR(VLOOKUP(D5,DB!A:K,11,0),"")</f>
        <v>R5</v>
      </c>
      <c r="C5" s="104">
        <v>1</v>
      </c>
      <c r="D5" s="104" t="s">
        <v>36592</v>
      </c>
      <c r="E5" s="104" t="s">
        <v>39106</v>
      </c>
      <c r="F5" s="105">
        <v>45981.373298611114</v>
      </c>
      <c r="G5" s="106">
        <f ca="1">IFERROR(NOW()-F5,"")</f>
        <v>15.604908449073264</v>
      </c>
      <c r="H5" s="133">
        <v>45981.360798611109</v>
      </c>
      <c r="I5" s="104" t="str">
        <f>IFERROR(VLOOKUP(D5,DB!A:F,6,0),"")</f>
        <v>SCECO</v>
      </c>
      <c r="J5" s="104" t="str">
        <f>IFERROR(VLOOKUP(D5,DB!A:G,7,0),"")</f>
        <v>Dead</v>
      </c>
      <c r="K5" s="104" t="s">
        <v>39127</v>
      </c>
      <c r="L5" s="104" t="str">
        <f>IFERROR(VLOOKUP(D5,DB!A:I,9,0),"")</f>
        <v>Latis</v>
      </c>
    </row>
    <row r="6" spans="1:13">
      <c r="A6" s="37" t="s">
        <v>39128</v>
      </c>
      <c r="B6" s="37" t="str">
        <f>IFERROR(VLOOKUP(D6,DB!A:K,11,0),"")</f>
        <v>R5</v>
      </c>
      <c r="C6" s="37">
        <v>3</v>
      </c>
      <c r="D6" s="104" t="s">
        <v>35295</v>
      </c>
      <c r="E6" s="37" t="s">
        <v>39106</v>
      </c>
      <c r="F6" s="38">
        <v>45996.911574074074</v>
      </c>
      <c r="G6" s="132">
        <f t="shared" ref="G6:G20" ca="1" si="2">IFERROR(NOW()-F6,"")</f>
        <v>6.6632986112381332E-2</v>
      </c>
      <c r="H6" s="38">
        <v>45996.903240740743</v>
      </c>
      <c r="I6" s="37" t="str">
        <f>IFERROR(VLOOKUP(D6,DB!A:F,6,0),"")</f>
        <v>Generator-SG</v>
      </c>
      <c r="J6" s="37" t="str">
        <f>IFERROR(VLOOKUP(D6,DB!A:G,7,0),"")</f>
        <v>Vandalized</v>
      </c>
      <c r="K6" s="37" t="s">
        <v>39129</v>
      </c>
      <c r="L6" s="37" t="str">
        <f>IFERROR(VLOOKUP(D6,DB!A:I,9,0),"")</f>
        <v>Latis</v>
      </c>
    </row>
    <row r="7" spans="1:13">
      <c r="A7" s="37"/>
      <c r="B7" s="37" t="str">
        <f>IFERROR(VLOOKUP(D7,DB!A:K,11,0),"")</f>
        <v/>
      </c>
      <c r="C7" s="37"/>
      <c r="D7" s="37"/>
      <c r="E7" s="37"/>
      <c r="F7" s="38"/>
      <c r="G7" s="132">
        <f t="shared" ca="1" si="2"/>
        <v>45996.978207060187</v>
      </c>
      <c r="H7" s="38"/>
      <c r="I7" s="37" t="str">
        <f>IFERROR(VLOOKUP(D7,DB!A:F,6,0),"")</f>
        <v/>
      </c>
      <c r="J7" s="37" t="str">
        <f>IFERROR(VLOOKUP(D7,DB!A:G,7,0),"")</f>
        <v/>
      </c>
      <c r="K7" s="37"/>
      <c r="L7" s="37" t="str">
        <f>IFERROR(VLOOKUP(D7,DB!A:I,9,0),"")</f>
        <v/>
      </c>
    </row>
    <row r="8" spans="1:13">
      <c r="A8" s="37"/>
      <c r="B8" s="37" t="str">
        <f>IFERROR(VLOOKUP(D8,DB!A:K,11,0),"")</f>
        <v/>
      </c>
      <c r="C8" s="37"/>
      <c r="D8" s="155"/>
      <c r="E8" s="37"/>
      <c r="F8" s="38"/>
      <c r="G8" s="132">
        <f t="shared" ca="1" si="2"/>
        <v>45996.978207060187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45996.978207060187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45996.978207060187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45996.978207060187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45996.978207060187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45996.978207060187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45996.978207060187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45996.978207060187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45996.978207060187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45996.978207060187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45996.978207060187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45996.978207060187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45996.978207060187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ref="G21:G52" ca="1" si="3">IFERROR(NOW()-F21,"")</f>
        <v>45996.978207060187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45996.978207060187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45996.978207060187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45996.978207060187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45996.978207060187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45996.978207060187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45996.978207060187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45996.978207060187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45996.978207060187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45996.978207060187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45996.978207060187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45996.978207060187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45996.978207060187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45996.978207060187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45996.978207060187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45996.978207060187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45996.978207060187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45996.978207060187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45996.978207060187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45996.978207060187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45996.978207060187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45996.978207060187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45996.978207060187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45996.978207060187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45996.978207060187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45996.978207060187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45996.978207060187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45996.978207060187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45996.978207060187</v>
      </c>
      <c r="H49" s="38"/>
      <c r="I49" s="37" t="str">
        <f>IFERROR(VLOOKUP(D49,DB!A:F,6,0),"")</f>
        <v/>
      </c>
      <c r="J49" s="37" t="str">
        <f>IFERROR(VLOOKUP(D49,DB!A:G,7,0),"")</f>
        <v/>
      </c>
      <c r="K49" s="37"/>
      <c r="L49" s="37" t="str">
        <f>IFERROR(VLOOKUP(D49,DB!A:I,9,0),"")</f>
        <v/>
      </c>
    </row>
    <row r="50" spans="1:12">
      <c r="A50" s="147"/>
      <c r="B50" s="147" t="str">
        <f>IFERROR(VLOOKUP(D50,DB!A:K,11,0),"")</f>
        <v/>
      </c>
      <c r="C50" s="147"/>
      <c r="D50" s="147"/>
      <c r="E50" s="147"/>
      <c r="F50" s="148"/>
      <c r="G50" s="149">
        <f t="shared" ca="1" si="3"/>
        <v>45996.978207060187</v>
      </c>
      <c r="H50" s="148"/>
      <c r="I50" s="147" t="str">
        <f>IFERROR(VLOOKUP(D50,DB!A:F,6,0),"")</f>
        <v/>
      </c>
      <c r="J50" s="147" t="str">
        <f>IFERROR(VLOOKUP(D50,DB!A:G,7,0),"")</f>
        <v/>
      </c>
      <c r="K50" s="147"/>
      <c r="L50" s="147" t="str">
        <f>IFERROR(VLOOKUP(D50,DB!A:I,9,0),"")</f>
        <v/>
      </c>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0" ca="1" si="0">IFERROR(NOW()-F2,"-")</f>
        <v>45996.978207060187</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45996.978207060187</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45996.978207060187</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45996.978207060187</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45996.978207060187</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45996.978207060187</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45996.978207060187</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45996.978207060187</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45996.978207060187</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45996.978207060187</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45996.978207060187</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45996.978207060187</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45996.978207060187</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45996.978207060187</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45996.978207060187</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45996.978207060187</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45996.978207060187</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45996.978207060187</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45996.978207060187</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45996.978207060187</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45996.978207060187</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45996.978207060187</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45996.978207060187</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45996.978207060187</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45996.978207060187</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45996.978207060187</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45996.978207060187</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45996.978207060187</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45996.978207060187</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45996.978207060187</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45996.978207060187</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45996.978207060187</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45996.978207060187</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45996.978207060187</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45996.978207060187</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45996.978207060187</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45996.978207060187</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45996.978207060187</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45996.978207060187</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45996.978207060187</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45996.978207060187</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45996.978207060187</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45996.978207060187</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45996.978207060187</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45996.978207060187</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45996.978207060187</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45996.978207060187</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45996.978207060187</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45996.978207060187</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45996.978207060187</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45996.978207060187</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45996.978207060187</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45996.978207060187</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45996.978207060187</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45996.978207060187</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45996.978207060187</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45996.978207060187</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45996.978207060187</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45996.978207060187</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45996.978207060187</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45996.978207060187</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45996.978207060187</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45996.978207060187</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45996.978207060187</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45996.978207060187</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45996.978207060187</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45996.978207060187</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45996.978207060187</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45996.978207060187</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45996.978207060187</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45996.978207060187</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45996.978207060187</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45996.978207060187</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45996.978207060187</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45996.978207060187</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45996.978207060187</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45996.978207060187</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45996.978207060187</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45996.978207060187</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45996.978207060187</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45996.978207060187</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45996.978207060187</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45996.978207060187</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45996.978207060187</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45996.978207060187</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45996.978207060187</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45996.978207060187</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45996.978207060187</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45996.978207060187</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45996.978207060187</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45996.978207060187</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45996.978207060187</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45996.978207060187</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45996.978207060187</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45996.978207060187</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45996.978207060187</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45996.978207060187</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45996.978207060187</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45996.978207060187</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45996.978207060187</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45996.978207060187</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45996.978207060187</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45996.978207060187</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45996.978207060187</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45996.978207060187</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45996.978207060187</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45996.978207060187</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45996.978207060187</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45996.978207060187</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45996.978207060187</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45996.978207060187</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45996.978207060187</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45996.978207060187</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45996.978207060187</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45996.978207060187</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45996.978207060187</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45996.978207060187</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45996.978207060187</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45996.978207060187</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45996.978207060187</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45996.978207060187</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45996.978207060187</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45996.978207060187</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45996.978207060187</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45996.978207060187</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45996.978207060187</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45996.978207060187</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45996.978207060187</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45996.978207060187</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45996.978207060187</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45996.978207060187</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45996.978207060187</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45996.978207060187</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45996.978207060187</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45996.978207060187</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45996.978207060187</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45996.978207060187</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45996.978207060187</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45996.978207060187</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45996.978207060187</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45996.978207060187</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45996.978207060187</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45996.978207060187</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45996.978207060187</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45996.978207060187</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45996.978207060187</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45996.978207060187</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45996.978207060187</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45996.978207060187</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45996.978207060187</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45996.978207060187</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45996.978207060187</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45996.978207060187</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45996.978207060187</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45996.978207060187</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45996.978207060187</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45996.978207060187</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45996.978207060187</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45996.978207060187</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45996.978207060187</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45996.978207060187</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45996.978207060187</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45996.978207060187</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45996.978207060187</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45996.978207060187</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45996.978207060187</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45996.978207060187</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45996.978207060187</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45996.978207060187</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45996.978207060187</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45996.978207060187</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45996.978207060187</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45996.978207060187</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45996.978207060187</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45996.978207060187</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45996.978207060187</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45996.978207060187</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45996.978207060187</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45996.978207060187</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45996.978207060187</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45996.978207060187</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45996.978207060187</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45996.978207060187</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45996.978207060187</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45996.978207060187</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45996.978207060187</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45996.978207060187</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45996.978207060187</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45996.978207060187</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45996.978207060187</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45996.978207060187</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45996.978207060187</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45996.978207060187</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45996.978207060187</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45996.978207060187</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45996.978207060187</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45996.978207060187</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45996.978207060187</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45996.978207060187</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45996.978207060187</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45996.978207060187</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45996.978207060187</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45996.978207060187</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45996.978207060187</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45996.978207060187</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45996.978207060187</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45996.978207060187</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45996.978207060187</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45996.978207060187</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45996.978207060187</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45996.978207060187</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45996.978207060187</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45996.978207060187</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45996.978207060187</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45996.978207060187</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45996.978207060187</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45996.978207060187</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45996.978207060187</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45996.978207060187</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45996.978207060187</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45996.978207060187</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45996.978207060187</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45996.978207060187</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45996.978207060187</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45996.978207060187</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45996.978207060187</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45996.978207060187</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45996.978207060187</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45996.978207060187</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45996.978207060187</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45996.978207060187</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45996.978207060187</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45996.978207060187</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45996.978207060187</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45996.978207060187</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45996.978207060187</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45996.978207060187</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45996.978207060187</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45996.978207060187</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45996.978207060187</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45996.978207060187</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45996.978207060187</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45996.978207060187</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45996.978207060187</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45996.978207060187</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45996.978207060187</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45996.978207060187</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45996.978207060187</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45996.978207060187</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45996.978207060187</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45996.978207060187</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45996.978207060187</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45996.978207060187</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45996.978207060187</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45996.978207060187</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45996.978207060187</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45996.978207060187</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45996.978207060187</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45996.978207060187</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45996.978207060187</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45996.978207060187</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45996.978207060187</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45996.978207060187</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45996.978207060187</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45996.978207060187</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45996.978207060187</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45996.978207060187</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45996.978207060187</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45996.978207060187</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45996.978207060187</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45996.978207060187</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45996.978207060187</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45996.978207060187</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45996.978207060187</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45996.978207060187</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45996.978207060187</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45996.978207060187</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45996.978207060187</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45996.978207060187</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45996.978207060187</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45996.978207060187</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45996.978207060187</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45996.978207060187</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45996.978207060187</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45996.978207060187</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45996.978207060187</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45996.978207060187</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45996.978207060187</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45996.978207060187</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45996.978207060187</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45996.978207060187</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45996.978207060187</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45996.978207060187</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45996.978207060187</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45996.978207060187</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45996.978207060187</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45996.978207060187</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45996.978207060187</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45996.978207060187</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45996.978207060187</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45996.978207060187</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45996.978207060187</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45996.978207060187</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45996.978207060187</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45996.978207060187</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45996.978207060187</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45996.978207060187</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45996.978207060187</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45996.978207060187</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45996.978207060187</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45996.978207060187</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45996.978207060187</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45996.978207060187</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45996.978207060187</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45996.978207060187</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45996.978207060187</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45996.978207060187</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45996.978207060187</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45996.978207060187</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45996.978207060187</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45996.978207060187</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45996.978207060187</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45996.978207060187</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45996.978207060187</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45996.978207060187</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45996.978207060187</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45996.978207060187</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45996.978207060187</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45996.978207060187</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45996.978207060187</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45996.978207060187</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45996.978207060187</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45996.978207060187</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45996.978207060187</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45996.978207060187</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45996.978207060187</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45996.978207060187</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45996.978207060187</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45996.978207060187</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45996.978207060187</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45996.978207060187</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45996.978207060187</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45996.978207060187</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45996.978207060187</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45996.978207060187</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45996.978207060187</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45996.978207060187</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45996.978207060187</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45996.978207060187</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45996.978207060187</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45996.978207060187</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45996.978207060187</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45996.978207060187</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45996.978207060187</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45996.978207060187</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45996.978207060187</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45996.978207060187</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45996.978207060187</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45996.978207060187</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45996.978207060187</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45996.978207060187</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45996.978207060187</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45996.978207060187</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45996.978207060187</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45996.978207060187</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45996.978207060187</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45996.978207060187</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45996.978207060187</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45996.978207060187</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45996.978207060187</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45996.978207060187</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45996.978207060187</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45996.978207060187</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45996.978207060187</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45996.978207060187</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45996.978207060187</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45996.978207060187</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45996.978207060187</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45996.978207060187</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45996.978207060187</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45996.978207060187</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45996.978207060187</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45996.978207060187</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45996.978207060187</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45996.978207060187</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45996.978207060187</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45996.978207060187</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45996.978207060187</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45996.978207060187</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45996.978207060187</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45996.978207060187</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45996.978207060187</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45996.978207060187</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45996.978207060187</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45996.978207060187</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45996.978207060187</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45996.978207060187</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45996.978207060187</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45996.978207060187</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45996.978207060187</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45996.978207060187</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45996.978207060187</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45996.978207060187</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45996.978207060187</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45996.978207060187</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45996.978207060187</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45996.978207060187</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45996.978207060187</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45996.978207060187</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45996.978207060187</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45996.978207060187</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45996.978207060187</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45996.978207060187</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45996.978207060187</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45996.978207060187</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2025-12-05T20:30:38Z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